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.lynch\Downloads\"/>
    </mc:Choice>
  </mc:AlternateContent>
  <bookViews>
    <workbookView xWindow="0" yWindow="0" windowWidth="19200" windowHeight="7050"/>
  </bookViews>
  <sheets>
    <sheet name="Freight (3.4) DEFRA 2022" sheetId="1" r:id="rId1"/>
    <sheet name="Freight 3.4" sheetId="2" r:id="rId2"/>
  </sheets>
  <calcPr calcId="162913"/>
</workbook>
</file>

<file path=xl/calcChain.xml><?xml version="1.0" encoding="utf-8"?>
<calcChain xmlns="http://schemas.openxmlformats.org/spreadsheetml/2006/main">
  <c r="G125" i="1" l="1"/>
  <c r="F125" i="1"/>
  <c r="E125" i="1"/>
  <c r="H91" i="1"/>
  <c r="H92" i="1" s="1"/>
  <c r="G91" i="1"/>
  <c r="G92" i="1" s="1"/>
  <c r="F91" i="1"/>
  <c r="F92" i="1" s="1"/>
  <c r="G28" i="1"/>
  <c r="F28" i="1"/>
  <c r="E28" i="1"/>
  <c r="E20" i="1"/>
  <c r="G19" i="1"/>
  <c r="G20" i="1" s="1"/>
  <c r="F19" i="1"/>
  <c r="F20" i="1" s="1"/>
</calcChain>
</file>

<file path=xl/sharedStrings.xml><?xml version="1.0" encoding="utf-8"?>
<sst xmlns="http://schemas.openxmlformats.org/spreadsheetml/2006/main" count="261" uniqueCount="109">
  <si>
    <t>Freight (3.4): DEFRA 2022</t>
  </si>
  <si>
    <r>
      <rPr>
        <b/>
        <sz val="10"/>
        <rFont val="Salesforce Sans"/>
      </rPr>
      <t xml:space="preserve">Source: </t>
    </r>
    <r>
      <rPr>
        <b/>
        <u/>
        <sz val="10"/>
        <color rgb="FF1155CC"/>
        <rFont val="Salesforce Sans"/>
      </rPr>
      <t>https://www.gov.uk/government/publications/greenhouse-gas-reporting-conversion-factors-2022</t>
    </r>
  </si>
  <si>
    <t>Conversion factors 2022: full set (for advanced users)</t>
  </si>
  <si>
    <t>'Freighting goods' tab</t>
  </si>
  <si>
    <t>Without RF</t>
  </si>
  <si>
    <t>Average used, workings below with values in highlighted in Yellow</t>
  </si>
  <si>
    <t>(3.4) Freight Hauling - Aircraft - DEFRA 2022</t>
  </si>
  <si>
    <t>Activity</t>
  </si>
  <si>
    <t>Type</t>
  </si>
  <si>
    <t>Unit</t>
  </si>
  <si>
    <t>Total kg CO2e per unit</t>
  </si>
  <si>
    <t>kg CO2e of CO2 per unit</t>
  </si>
  <si>
    <t>kg CO2e of CH4 per unit</t>
  </si>
  <si>
    <t>kg CO2e of N2O per unit</t>
  </si>
  <si>
    <t>Freight flights</t>
  </si>
  <si>
    <t>Domestic, to/from UK</t>
  </si>
  <si>
    <t>tonne.km</t>
  </si>
  <si>
    <t>Short-haul, to/from UK</t>
  </si>
  <si>
    <t>Long-haul, to/from UK</t>
  </si>
  <si>
    <t>International, to/from non-UK</t>
  </si>
  <si>
    <t>CH4 and N2O Converted to g per tonne.km</t>
  </si>
  <si>
    <t>(3.4) Freight Hauling - Rail - DEFRA 2022</t>
  </si>
  <si>
    <t>Rail</t>
  </si>
  <si>
    <t>Freight train</t>
  </si>
  <si>
    <t>(3.4) Freight Hauling - Waterborne Craft - DEFRA 2022</t>
  </si>
  <si>
    <t>Size</t>
  </si>
  <si>
    <t>Sea tanker</t>
  </si>
  <si>
    <t>Crude tanker</t>
  </si>
  <si>
    <t>200,000+ dwt</t>
  </si>
  <si>
    <t>120,000–199,999 dwt</t>
  </si>
  <si>
    <t>80,000–119,999 dwt</t>
  </si>
  <si>
    <t>60,000–79,999 dwt</t>
  </si>
  <si>
    <t>10,000–59,999 dwt</t>
  </si>
  <si>
    <t>0–9999 dwt</t>
  </si>
  <si>
    <t>Average</t>
  </si>
  <si>
    <t>Products tanker</t>
  </si>
  <si>
    <t>60,000+ dwt</t>
  </si>
  <si>
    <t>20,000–59,999 dwt</t>
  </si>
  <si>
    <t>10,000–19,999 dwt</t>
  </si>
  <si>
    <t>5000–9999 dwt</t>
  </si>
  <si>
    <t>0–4999 dwt</t>
  </si>
  <si>
    <t>Chemical tanker</t>
  </si>
  <si>
    <t>20,000+ dwt</t>
  </si>
  <si>
    <t>LNG tanker</t>
  </si>
  <si>
    <t>200,000+ m3</t>
  </si>
  <si>
    <t>0–199,999 m3</t>
  </si>
  <si>
    <t>LPG Tanker</t>
  </si>
  <si>
    <t>50,000+ m3</t>
  </si>
  <si>
    <t>0–49,999 m3</t>
  </si>
  <si>
    <t>Cargo ship</t>
  </si>
  <si>
    <t>Bulk carrier</t>
  </si>
  <si>
    <t>100,000–199,999 dwt</t>
  </si>
  <si>
    <t>60,000–99,999 dwt</t>
  </si>
  <si>
    <t>35,000–59,999 dwt</t>
  </si>
  <si>
    <t>10,000–34,999 dwt</t>
  </si>
  <si>
    <t>General cargo</t>
  </si>
  <si>
    <t>10,000+ dwt</t>
  </si>
  <si>
    <t>10,000+ dwt 100+ TEU</t>
  </si>
  <si>
    <t>5000–9999 dwt 100+ TEU</t>
  </si>
  <si>
    <t>0–4999 dwt 100+ TEU</t>
  </si>
  <si>
    <t>Container ship</t>
  </si>
  <si>
    <t>8000+ TEU</t>
  </si>
  <si>
    <t>5000–7999 TEU</t>
  </si>
  <si>
    <t>3000–4999 TEU</t>
  </si>
  <si>
    <t>2000–2999 TEU</t>
  </si>
  <si>
    <t>1000–1999 TEU</t>
  </si>
  <si>
    <t>0–999 TEU</t>
  </si>
  <si>
    <t>Vehicle transport</t>
  </si>
  <si>
    <t>4000+ CEU</t>
  </si>
  <si>
    <t>0–3999 CEU</t>
  </si>
  <si>
    <t>RoRo-Ferry</t>
  </si>
  <si>
    <t>2000+ LM</t>
  </si>
  <si>
    <t>0–1999 LM</t>
  </si>
  <si>
    <t>Large RoPax ferry</t>
  </si>
  <si>
    <t>Refrigerated cargo</t>
  </si>
  <si>
    <t>All dwt</t>
  </si>
  <si>
    <t>(3.4) Freight Hauling - Medium- and Heavy-Duty Truck - DEFRA 2022</t>
  </si>
  <si>
    <t>Average laden</t>
  </si>
  <si>
    <t>HGV (all diesel)</t>
  </si>
  <si>
    <t>Rigid (&gt;3.5 - 7.5 tonnes)</t>
  </si>
  <si>
    <t>km</t>
  </si>
  <si>
    <t>miles</t>
  </si>
  <si>
    <t>Rigid (&gt;7.5 tonnes-17 tonnes)</t>
  </si>
  <si>
    <t>Rigid (&gt;17 tonnes)</t>
  </si>
  <si>
    <t>All rigids</t>
  </si>
  <si>
    <t>Articulated (&gt;3.5 - 33t)</t>
  </si>
  <si>
    <t>Articulated (&gt;33t)</t>
  </si>
  <si>
    <t>All artics</t>
  </si>
  <si>
    <t>All HGVs</t>
  </si>
  <si>
    <t>Conversion to Net Zero Cloud:</t>
  </si>
  <si>
    <t>Included as per source inclusive of AR4 GWP</t>
  </si>
  <si>
    <t>Name</t>
  </si>
  <si>
    <t>OtherEmssnFctr</t>
  </si>
  <si>
    <t>EmissionFactorUpdateYear</t>
  </si>
  <si>
    <t>EmissionFactorDataSource</t>
  </si>
  <si>
    <t>FreightHaulingMode</t>
  </si>
  <si>
    <t>Co2EmissionsFactor</t>
  </si>
  <si>
    <t>Ch4EmissionsFactor</t>
  </si>
  <si>
    <t>N2oEmissionsFactor</t>
  </si>
  <si>
    <t>Co2EmissionsFactorUnit</t>
  </si>
  <si>
    <t>Ch4EmissionsFactorUnit</t>
  </si>
  <si>
    <t>N2oEmissionsFactorUnit</t>
  </si>
  <si>
    <t>Mobile Fuel Conversion Factors - DEFRA 2022 3.4</t>
  </si>
  <si>
    <t>DEFRA. "Conversion factors 2022: full set" Last accessed June 22, 2022. https://www.gov.uk/government/publications/greenhouse-gas-reporting-conversion-factors-2022</t>
  </si>
  <si>
    <t>Air</t>
  </si>
  <si>
    <t>KG_PER_TONNE_KM</t>
  </si>
  <si>
    <t>G_PER_TONNE_KM</t>
  </si>
  <si>
    <t>Road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</si>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</sst>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0"/>
    <numFmt numFmtId="165" formatCode="0.0000"/>
    <numFmt numFmtId="166" formatCode="0.00000"/>
    <numFmt numFmtId="167" formatCode="0.0000000"/>
  </numFmts>
  <fonts count="15">
    <font>
      <sz val="10"/>
      <color rgb="FF000000"/>
      <name val="Arial"/>
      <scheme val="minor"/>
    </font>
    <font>
      <b/>
      <sz val="14"/>
      <color rgb="FF203764"/>
      <name val="Salesforce Sans"/>
    </font>
    <font>
      <sz val="10"/>
      <color theme="1"/>
      <name val="Salesforce Sans"/>
    </font>
    <font>
      <b/>
      <u/>
      <sz val="10"/>
      <color rgb="FF0000FF"/>
      <name val="Salesforce Sans"/>
    </font>
    <font>
      <sz val="11"/>
      <color rgb="FF002060"/>
      <name val="Salesforce Sans"/>
    </font>
    <font>
      <sz val="9"/>
      <color rgb="FF1F1F1F"/>
      <name val="&quot;Google Sans&quot;"/>
    </font>
    <font>
      <b/>
      <sz val="10"/>
      <color theme="1"/>
      <name val="Salesforce Sans"/>
    </font>
    <font>
      <sz val="11"/>
      <color rgb="FF002060"/>
      <name val="Calibri"/>
    </font>
    <font>
      <sz val="10"/>
      <name val="Arial"/>
    </font>
    <font>
      <u/>
      <sz val="11"/>
      <color rgb="FF002060"/>
      <name val="Calibri"/>
    </font>
    <font>
      <sz val="10"/>
      <color theme="1"/>
      <name val="Arial"/>
      <scheme val="minor"/>
    </font>
    <font>
      <u/>
      <sz val="11"/>
      <color rgb="FF002060"/>
      <name val="Calibri"/>
    </font>
    <font>
      <sz val="10"/>
      <color theme="1"/>
      <name val="Arial"/>
    </font>
    <font>
      <b/>
      <sz val="10"/>
      <name val="Salesforce Sans"/>
    </font>
    <font>
      <b/>
      <u/>
      <sz val="10"/>
      <color rgb="FF1155CC"/>
      <name val="Salesforce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2037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3D5F"/>
      </left>
      <right style="thin">
        <color rgb="FF053D5F"/>
      </right>
      <top style="thin">
        <color rgb="FF053D5F"/>
      </top>
      <bottom style="thin">
        <color rgb="FF053D5F"/>
      </bottom>
      <diagonal/>
    </border>
    <border>
      <left/>
      <right style="thin">
        <color rgb="FF053D5F"/>
      </right>
      <top style="thin">
        <color rgb="FF053D5F"/>
      </top>
      <bottom style="thin">
        <color rgb="FF053D5F"/>
      </bottom>
      <diagonal/>
    </border>
    <border>
      <left/>
      <right style="thin">
        <color rgb="FF053D5F"/>
      </right>
      <top/>
      <bottom style="thin">
        <color rgb="FF053D5F"/>
      </bottom>
      <diagonal/>
    </border>
    <border>
      <left style="thin">
        <color rgb="FF053D5F"/>
      </left>
      <right style="thin">
        <color rgb="FF053D5F"/>
      </right>
      <top/>
      <bottom/>
      <diagonal/>
    </border>
    <border>
      <left style="thin">
        <color rgb="FF053D5F"/>
      </left>
      <right style="thin">
        <color rgb="FF053D5F"/>
      </right>
      <top/>
      <bottom style="thin">
        <color rgb="FF053D5F"/>
      </bottom>
      <diagonal/>
    </border>
    <border>
      <left style="thin">
        <color rgb="FF053D5F"/>
      </left>
      <right style="thin">
        <color rgb="FF053D5F"/>
      </right>
      <top/>
      <bottom style="thin">
        <color rgb="FF002060"/>
      </bottom>
      <diagonal/>
    </border>
    <border>
      <left/>
      <right/>
      <top style="thin">
        <color rgb="FF053D5F"/>
      </top>
      <bottom style="thin">
        <color rgb="FF053D5F"/>
      </bottom>
      <diagonal/>
    </border>
    <border>
      <left/>
      <right/>
      <top/>
      <bottom style="thin">
        <color rgb="FF053D5F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 applyAlignment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2" fillId="0" borderId="0" xfId="0" quotePrefix="1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3" borderId="0" xfId="0" applyFont="1" applyFill="1" applyAlignment="1"/>
    <xf numFmtId="164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3" borderId="0" xfId="0" applyFont="1" applyFill="1"/>
    <xf numFmtId="0" fontId="6" fillId="0" borderId="0" xfId="0" applyFont="1" applyAlignment="1"/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/>
    <xf numFmtId="0" fontId="7" fillId="0" borderId="6" xfId="0" applyFont="1" applyBorder="1" applyAlignment="1"/>
    <xf numFmtId="0" fontId="7" fillId="4" borderId="7" xfId="0" applyFont="1" applyFill="1" applyBorder="1" applyAlignment="1"/>
    <xf numFmtId="0" fontId="7" fillId="4" borderId="7" xfId="0" applyFont="1" applyFill="1" applyBorder="1" applyAlignment="1"/>
    <xf numFmtId="0" fontId="9" fillId="4" borderId="7" xfId="0" applyFont="1" applyFill="1" applyBorder="1" applyAlignment="1"/>
    <xf numFmtId="0" fontId="7" fillId="0" borderId="7" xfId="0" applyFont="1" applyBorder="1" applyAlignment="1">
      <alignment horizontal="center"/>
    </xf>
    <xf numFmtId="0" fontId="10" fillId="0" borderId="0" xfId="0" applyFont="1"/>
    <xf numFmtId="0" fontId="10" fillId="5" borderId="0" xfId="0" applyFont="1" applyFill="1"/>
    <xf numFmtId="165" fontId="10" fillId="5" borderId="0" xfId="0" applyNumberFormat="1" applyFont="1" applyFill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/>
    <xf numFmtId="0" fontId="7" fillId="4" borderId="6" xfId="0" applyFont="1" applyFill="1" applyBorder="1" applyAlignment="1"/>
    <xf numFmtId="0" fontId="7" fillId="4" borderId="9" xfId="0" applyFont="1" applyFill="1" applyBorder="1" applyAlignment="1">
      <alignment horizontal="left"/>
    </xf>
    <xf numFmtId="0" fontId="7" fillId="0" borderId="7" xfId="0" applyFont="1" applyBorder="1" applyAlignment="1">
      <alignment horizontal="center"/>
    </xf>
    <xf numFmtId="166" fontId="10" fillId="5" borderId="0" xfId="0" applyNumberFormat="1" applyFont="1" applyFill="1"/>
    <xf numFmtId="167" fontId="10" fillId="5" borderId="0" xfId="0" applyNumberFormat="1" applyFont="1" applyFill="1"/>
    <xf numFmtId="0" fontId="7" fillId="0" borderId="0" xfId="0" applyFont="1" applyAlignment="1">
      <alignment horizontal="center"/>
    </xf>
    <xf numFmtId="0" fontId="7" fillId="0" borderId="11" xfId="0" applyFont="1" applyBorder="1" applyAlignment="1"/>
    <xf numFmtId="0" fontId="11" fillId="4" borderId="12" xfId="0" applyFont="1" applyFill="1" applyBorder="1" applyAlignment="1"/>
    <xf numFmtId="0" fontId="7" fillId="2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12" xfId="0" applyFont="1" applyFill="1" applyBorder="1" applyAlignment="1"/>
    <xf numFmtId="0" fontId="7" fillId="0" borderId="0" xfId="0" applyFont="1" applyAlignment="1"/>
    <xf numFmtId="164" fontId="10" fillId="5" borderId="0" xfId="0" applyNumberFormat="1" applyFont="1" applyFill="1"/>
    <xf numFmtId="0" fontId="6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7" fillId="4" borderId="8" xfId="0" applyFont="1" applyFill="1" applyBorder="1" applyAlignment="1">
      <alignment horizontal="left"/>
    </xf>
    <xf numFmtId="0" fontId="8" fillId="0" borderId="8" xfId="0" applyFont="1" applyBorder="1"/>
    <xf numFmtId="0" fontId="8" fillId="0" borderId="9" xfId="0" applyFont="1" applyBorder="1"/>
    <xf numFmtId="0" fontId="7" fillId="4" borderId="8" xfId="0" applyFont="1" applyFill="1" applyBorder="1" applyAlignment="1"/>
    <xf numFmtId="0" fontId="8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onne.km/" TargetMode="External"/><Relationship Id="rId21" Type="http://schemas.openxmlformats.org/officeDocument/2006/relationships/hyperlink" Target="http://tonne.km/" TargetMode="External"/><Relationship Id="rId34" Type="http://schemas.openxmlformats.org/officeDocument/2006/relationships/hyperlink" Target="http://tonne.km/" TargetMode="External"/><Relationship Id="rId42" Type="http://schemas.openxmlformats.org/officeDocument/2006/relationships/hyperlink" Target="http://tonne.km/" TargetMode="External"/><Relationship Id="rId47" Type="http://schemas.openxmlformats.org/officeDocument/2006/relationships/hyperlink" Target="http://tonne.km/" TargetMode="External"/><Relationship Id="rId50" Type="http://schemas.openxmlformats.org/officeDocument/2006/relationships/hyperlink" Target="http://tonne.km/" TargetMode="External"/><Relationship Id="rId55" Type="http://schemas.openxmlformats.org/officeDocument/2006/relationships/hyperlink" Target="http://tonne.km/" TargetMode="External"/><Relationship Id="rId63" Type="http://schemas.openxmlformats.org/officeDocument/2006/relationships/hyperlink" Target="http://tonne.km/" TargetMode="External"/><Relationship Id="rId7" Type="http://schemas.openxmlformats.org/officeDocument/2006/relationships/hyperlink" Target="http://tonne.km/" TargetMode="External"/><Relationship Id="rId2" Type="http://schemas.openxmlformats.org/officeDocument/2006/relationships/hyperlink" Target="http://tonne.km/" TargetMode="External"/><Relationship Id="rId16" Type="http://schemas.openxmlformats.org/officeDocument/2006/relationships/hyperlink" Target="http://tonne.km/" TargetMode="External"/><Relationship Id="rId29" Type="http://schemas.openxmlformats.org/officeDocument/2006/relationships/hyperlink" Target="http://tonne.km/" TargetMode="External"/><Relationship Id="rId11" Type="http://schemas.openxmlformats.org/officeDocument/2006/relationships/hyperlink" Target="http://tonne.km/" TargetMode="External"/><Relationship Id="rId24" Type="http://schemas.openxmlformats.org/officeDocument/2006/relationships/hyperlink" Target="http://tonne.km/" TargetMode="External"/><Relationship Id="rId32" Type="http://schemas.openxmlformats.org/officeDocument/2006/relationships/hyperlink" Target="http://tonne.km/" TargetMode="External"/><Relationship Id="rId37" Type="http://schemas.openxmlformats.org/officeDocument/2006/relationships/hyperlink" Target="http://tonne.km/" TargetMode="External"/><Relationship Id="rId40" Type="http://schemas.openxmlformats.org/officeDocument/2006/relationships/hyperlink" Target="http://tonne.km/" TargetMode="External"/><Relationship Id="rId45" Type="http://schemas.openxmlformats.org/officeDocument/2006/relationships/hyperlink" Target="http://tonne.km/" TargetMode="External"/><Relationship Id="rId53" Type="http://schemas.openxmlformats.org/officeDocument/2006/relationships/hyperlink" Target="http://tonne.km/" TargetMode="External"/><Relationship Id="rId58" Type="http://schemas.openxmlformats.org/officeDocument/2006/relationships/hyperlink" Target="http://tonne.km/" TargetMode="External"/><Relationship Id="rId66" Type="http://schemas.openxmlformats.org/officeDocument/2006/relationships/hyperlink" Target="http://tonne.km/" TargetMode="External"/><Relationship Id="rId5" Type="http://schemas.openxmlformats.org/officeDocument/2006/relationships/hyperlink" Target="http://tonne.km/" TargetMode="External"/><Relationship Id="rId61" Type="http://schemas.openxmlformats.org/officeDocument/2006/relationships/hyperlink" Target="http://tonne.km/" TargetMode="External"/><Relationship Id="rId19" Type="http://schemas.openxmlformats.org/officeDocument/2006/relationships/hyperlink" Target="http://tonne.km/" TargetMode="External"/><Relationship Id="rId14" Type="http://schemas.openxmlformats.org/officeDocument/2006/relationships/hyperlink" Target="http://tonne.km/" TargetMode="External"/><Relationship Id="rId22" Type="http://schemas.openxmlformats.org/officeDocument/2006/relationships/hyperlink" Target="http://tonne.km/" TargetMode="External"/><Relationship Id="rId27" Type="http://schemas.openxmlformats.org/officeDocument/2006/relationships/hyperlink" Target="http://tonne.km/" TargetMode="External"/><Relationship Id="rId30" Type="http://schemas.openxmlformats.org/officeDocument/2006/relationships/hyperlink" Target="http://tonne.km/" TargetMode="External"/><Relationship Id="rId35" Type="http://schemas.openxmlformats.org/officeDocument/2006/relationships/hyperlink" Target="http://tonne.km/" TargetMode="External"/><Relationship Id="rId43" Type="http://schemas.openxmlformats.org/officeDocument/2006/relationships/hyperlink" Target="http://tonne.km/" TargetMode="External"/><Relationship Id="rId48" Type="http://schemas.openxmlformats.org/officeDocument/2006/relationships/hyperlink" Target="http://tonne.km/" TargetMode="External"/><Relationship Id="rId56" Type="http://schemas.openxmlformats.org/officeDocument/2006/relationships/hyperlink" Target="http://tonne.km/" TargetMode="External"/><Relationship Id="rId64" Type="http://schemas.openxmlformats.org/officeDocument/2006/relationships/hyperlink" Target="http://tonne.km/" TargetMode="External"/><Relationship Id="rId8" Type="http://schemas.openxmlformats.org/officeDocument/2006/relationships/hyperlink" Target="http://tonne.km/" TargetMode="External"/><Relationship Id="rId51" Type="http://schemas.openxmlformats.org/officeDocument/2006/relationships/hyperlink" Target="http://tonne.km/" TargetMode="External"/><Relationship Id="rId3" Type="http://schemas.openxmlformats.org/officeDocument/2006/relationships/hyperlink" Target="http://tonne.km/" TargetMode="External"/><Relationship Id="rId12" Type="http://schemas.openxmlformats.org/officeDocument/2006/relationships/hyperlink" Target="http://tonne.km/" TargetMode="External"/><Relationship Id="rId17" Type="http://schemas.openxmlformats.org/officeDocument/2006/relationships/hyperlink" Target="http://tonne.km/" TargetMode="External"/><Relationship Id="rId25" Type="http://schemas.openxmlformats.org/officeDocument/2006/relationships/hyperlink" Target="http://tonne.km/" TargetMode="External"/><Relationship Id="rId33" Type="http://schemas.openxmlformats.org/officeDocument/2006/relationships/hyperlink" Target="http://tonne.km/" TargetMode="External"/><Relationship Id="rId38" Type="http://schemas.openxmlformats.org/officeDocument/2006/relationships/hyperlink" Target="http://tonne.km/" TargetMode="External"/><Relationship Id="rId46" Type="http://schemas.openxmlformats.org/officeDocument/2006/relationships/hyperlink" Target="http://tonne.km/" TargetMode="External"/><Relationship Id="rId59" Type="http://schemas.openxmlformats.org/officeDocument/2006/relationships/hyperlink" Target="http://tonne.km/" TargetMode="External"/><Relationship Id="rId67" Type="http://schemas.openxmlformats.org/officeDocument/2006/relationships/hyperlink" Target="http://tonne.km/" TargetMode="External"/><Relationship Id="rId20" Type="http://schemas.openxmlformats.org/officeDocument/2006/relationships/hyperlink" Target="http://tonne.km/" TargetMode="External"/><Relationship Id="rId41" Type="http://schemas.openxmlformats.org/officeDocument/2006/relationships/hyperlink" Target="http://tonne.km/" TargetMode="External"/><Relationship Id="rId54" Type="http://schemas.openxmlformats.org/officeDocument/2006/relationships/hyperlink" Target="http://tonne.km/" TargetMode="External"/><Relationship Id="rId62" Type="http://schemas.openxmlformats.org/officeDocument/2006/relationships/hyperlink" Target="http://tonne.km/" TargetMode="External"/><Relationship Id="rId1" Type="http://schemas.openxmlformats.org/officeDocument/2006/relationships/hyperlink" Target="https://www.gov.uk/government/publications/greenhouse-gas-reporting-conversion-factors-2022" TargetMode="External"/><Relationship Id="rId6" Type="http://schemas.openxmlformats.org/officeDocument/2006/relationships/hyperlink" Target="http://tonne.km/" TargetMode="External"/><Relationship Id="rId15" Type="http://schemas.openxmlformats.org/officeDocument/2006/relationships/hyperlink" Target="http://tonne.km/" TargetMode="External"/><Relationship Id="rId23" Type="http://schemas.openxmlformats.org/officeDocument/2006/relationships/hyperlink" Target="http://tonne.km/" TargetMode="External"/><Relationship Id="rId28" Type="http://schemas.openxmlformats.org/officeDocument/2006/relationships/hyperlink" Target="http://tonne.km/" TargetMode="External"/><Relationship Id="rId36" Type="http://schemas.openxmlformats.org/officeDocument/2006/relationships/hyperlink" Target="http://tonne.km/" TargetMode="External"/><Relationship Id="rId49" Type="http://schemas.openxmlformats.org/officeDocument/2006/relationships/hyperlink" Target="http://tonne.km/" TargetMode="External"/><Relationship Id="rId57" Type="http://schemas.openxmlformats.org/officeDocument/2006/relationships/hyperlink" Target="http://tonne.km/" TargetMode="External"/><Relationship Id="rId10" Type="http://schemas.openxmlformats.org/officeDocument/2006/relationships/hyperlink" Target="http://tonne.km/" TargetMode="External"/><Relationship Id="rId31" Type="http://schemas.openxmlformats.org/officeDocument/2006/relationships/hyperlink" Target="http://tonne.km/" TargetMode="External"/><Relationship Id="rId44" Type="http://schemas.openxmlformats.org/officeDocument/2006/relationships/hyperlink" Target="http://tonne.km/" TargetMode="External"/><Relationship Id="rId52" Type="http://schemas.openxmlformats.org/officeDocument/2006/relationships/hyperlink" Target="http://tonne.km/" TargetMode="External"/><Relationship Id="rId60" Type="http://schemas.openxmlformats.org/officeDocument/2006/relationships/hyperlink" Target="http://tonne.km/" TargetMode="External"/><Relationship Id="rId65" Type="http://schemas.openxmlformats.org/officeDocument/2006/relationships/hyperlink" Target="http://tonne.km/" TargetMode="External"/><Relationship Id="rId4" Type="http://schemas.openxmlformats.org/officeDocument/2006/relationships/hyperlink" Target="http://tonne.km/" TargetMode="External"/><Relationship Id="rId9" Type="http://schemas.openxmlformats.org/officeDocument/2006/relationships/hyperlink" Target="http://tonne.km/" TargetMode="External"/><Relationship Id="rId13" Type="http://schemas.openxmlformats.org/officeDocument/2006/relationships/hyperlink" Target="http://tonne.km/" TargetMode="External"/><Relationship Id="rId18" Type="http://schemas.openxmlformats.org/officeDocument/2006/relationships/hyperlink" Target="http://tonne.km/" TargetMode="External"/><Relationship Id="rId39" Type="http://schemas.openxmlformats.org/officeDocument/2006/relationships/hyperlink" Target="http://tonne.k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69"/>
  <sheetViews>
    <sheetView showGridLines="0" tabSelected="1" workbookViewId="0"/>
  </sheetViews>
  <sheetFormatPr defaultColWidth="12.6328125" defaultRowHeight="15.75" customHeight="1"/>
  <cols>
    <col min="2" max="2" width="23.36328125" customWidth="1"/>
    <col min="3" max="3" width="28.453125" customWidth="1"/>
    <col min="4" max="4" width="35.08984375" customWidth="1"/>
    <col min="6" max="6" width="13.453125" customWidth="1"/>
    <col min="7" max="7" width="19.08984375" customWidth="1"/>
  </cols>
  <sheetData>
    <row r="1" spans="1:26" ht="15.75" customHeight="1">
      <c r="A1" s="1" t="s">
        <v>0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>
      <c r="A3" s="8" t="s">
        <v>1</v>
      </c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>
      <c r="A4" s="9" t="s">
        <v>2</v>
      </c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>
      <c r="A5" s="10" t="s">
        <v>3</v>
      </c>
      <c r="B5" s="11"/>
      <c r="C5" s="11"/>
      <c r="E5" s="11"/>
      <c r="F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customHeight="1">
      <c r="A6" s="13" t="s">
        <v>4</v>
      </c>
      <c r="B6" s="14"/>
      <c r="C6" s="15"/>
      <c r="D6" s="15"/>
      <c r="E6" s="15"/>
      <c r="F6" s="16"/>
      <c r="G6" s="16"/>
      <c r="H6" s="16"/>
      <c r="I6" s="16"/>
      <c r="J6" s="16"/>
      <c r="K6" s="16"/>
      <c r="L6" s="16"/>
      <c r="M6" s="16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customHeight="1">
      <c r="A7" s="13" t="s">
        <v>5</v>
      </c>
      <c r="B7" s="17"/>
      <c r="C7" s="18"/>
      <c r="D7" s="18"/>
      <c r="E7" s="18"/>
      <c r="F7" s="16"/>
      <c r="G7" s="16"/>
      <c r="H7" s="16"/>
      <c r="I7" s="16"/>
      <c r="J7" s="16"/>
      <c r="K7" s="16"/>
      <c r="L7" s="16"/>
      <c r="M7" s="16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customHeight="1">
      <c r="A8" s="19"/>
      <c r="B8" s="17"/>
      <c r="C8" s="18"/>
      <c r="D8" s="18"/>
      <c r="E8" s="18"/>
      <c r="F8" s="16"/>
      <c r="G8" s="16"/>
      <c r="H8" s="16"/>
      <c r="I8" s="16"/>
      <c r="J8" s="16"/>
      <c r="K8" s="16"/>
      <c r="L8" s="16"/>
      <c r="M8" s="16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customHeight="1">
      <c r="A9" s="20"/>
      <c r="B9" s="21"/>
      <c r="C9" s="22"/>
      <c r="D9" s="22"/>
      <c r="E9" s="22"/>
      <c r="F9" s="23"/>
      <c r="G9" s="23"/>
      <c r="H9" s="23"/>
      <c r="I9" s="23"/>
      <c r="J9" s="23"/>
      <c r="K9" s="23"/>
      <c r="L9" s="23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customHeight="1">
      <c r="A10" s="25" t="s">
        <v>6</v>
      </c>
      <c r="B10" s="14"/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customHeight="1">
      <c r="B11" s="14"/>
      <c r="C11" s="15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customHeight="1">
      <c r="A12" s="26"/>
      <c r="B12" s="27"/>
      <c r="C12" s="28"/>
      <c r="D12" s="59" t="s">
        <v>4</v>
      </c>
      <c r="E12" s="60"/>
      <c r="F12" s="60"/>
      <c r="G12" s="61"/>
      <c r="L12" s="16"/>
      <c r="M12" s="16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customHeight="1">
      <c r="A13" s="29" t="s">
        <v>7</v>
      </c>
      <c r="B13" s="30" t="s">
        <v>8</v>
      </c>
      <c r="C13" s="31" t="s">
        <v>9</v>
      </c>
      <c r="D13" s="32" t="s">
        <v>10</v>
      </c>
      <c r="E13" s="32" t="s">
        <v>11</v>
      </c>
      <c r="F13" s="32" t="s">
        <v>12</v>
      </c>
      <c r="G13" s="32" t="s">
        <v>13</v>
      </c>
      <c r="L13" s="16"/>
      <c r="M13" s="16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customHeight="1">
      <c r="A14" s="64" t="s">
        <v>14</v>
      </c>
      <c r="B14" s="33" t="s">
        <v>15</v>
      </c>
      <c r="C14" s="34" t="s">
        <v>16</v>
      </c>
      <c r="D14" s="35">
        <v>2.3765000000000001</v>
      </c>
      <c r="E14" s="35">
        <v>2.35236</v>
      </c>
      <c r="F14" s="35">
        <v>1.8799999999999999E-3</v>
      </c>
      <c r="G14" s="35">
        <v>2.2259999999999999E-2</v>
      </c>
      <c r="L14" s="16"/>
      <c r="M14" s="16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customHeight="1">
      <c r="A15" s="65"/>
      <c r="B15" s="33" t="s">
        <v>17</v>
      </c>
      <c r="C15" s="34" t="s">
        <v>16</v>
      </c>
      <c r="D15" s="35">
        <v>1.2171700000000001</v>
      </c>
      <c r="E15" s="35">
        <v>1.2056800000000001</v>
      </c>
      <c r="F15" s="35">
        <v>8.0000000000000007E-5</v>
      </c>
      <c r="G15" s="35">
        <v>1.141E-2</v>
      </c>
      <c r="L15" s="16"/>
      <c r="M15" s="16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customHeight="1">
      <c r="A16" s="65"/>
      <c r="B16" s="33" t="s">
        <v>18</v>
      </c>
      <c r="C16" s="34" t="s">
        <v>16</v>
      </c>
      <c r="D16" s="35">
        <v>0.53866999999999998</v>
      </c>
      <c r="E16" s="35">
        <v>0.53358000000000005</v>
      </c>
      <c r="F16" s="35">
        <v>4.0000000000000003E-5</v>
      </c>
      <c r="G16" s="35">
        <v>5.0499999999999998E-3</v>
      </c>
      <c r="L16" s="16"/>
      <c r="M16" s="16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customHeight="1">
      <c r="A17" s="66"/>
      <c r="B17" s="33" t="s">
        <v>19</v>
      </c>
      <c r="C17" s="34" t="s">
        <v>16</v>
      </c>
      <c r="D17" s="35">
        <v>0.53866999999999998</v>
      </c>
      <c r="E17" s="35">
        <v>0.53358000000000005</v>
      </c>
      <c r="F17" s="35">
        <v>4.0000000000000003E-5</v>
      </c>
      <c r="G17" s="35">
        <v>5.0499999999999998E-3</v>
      </c>
      <c r="L17" s="16"/>
      <c r="M17" s="16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customHeight="1">
      <c r="L18" s="16"/>
      <c r="M18" s="1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customHeight="1">
      <c r="F19" s="36">
        <f t="shared" ref="F19:G19" si="0">AVERAGE(F14:F17)</f>
        <v>5.1000000000000004E-4</v>
      </c>
      <c r="G19" s="36">
        <f t="shared" si="0"/>
        <v>1.0942499999999999E-2</v>
      </c>
      <c r="L19" s="16"/>
      <c r="M19" s="16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customHeight="1">
      <c r="E20" s="37">
        <f>AVERAGE(E14:E17)</f>
        <v>1.1562999999999999</v>
      </c>
      <c r="F20" s="38">
        <f t="shared" ref="F20:G20" si="1">F19*1000</f>
        <v>0.51</v>
      </c>
      <c r="G20" s="38">
        <f t="shared" si="1"/>
        <v>10.942499999999999</v>
      </c>
      <c r="H20" s="13" t="s">
        <v>20</v>
      </c>
      <c r="L20" s="16"/>
      <c r="M20" s="16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>
      <c r="L21" s="16"/>
      <c r="M21" s="16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5">
      <c r="A22" s="20"/>
      <c r="B22" s="21"/>
      <c r="C22" s="22"/>
      <c r="D22" s="22"/>
      <c r="E22" s="22"/>
      <c r="F22" s="23"/>
      <c r="G22" s="23"/>
      <c r="H22" s="23"/>
      <c r="I22" s="23"/>
      <c r="J22" s="23"/>
      <c r="K22" s="23"/>
      <c r="L22" s="23"/>
      <c r="M22" s="23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5">
      <c r="A23" s="25" t="s">
        <v>21</v>
      </c>
      <c r="B23" s="14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5">
      <c r="A24" s="39"/>
      <c r="B24" s="40"/>
      <c r="C24" s="41"/>
      <c r="D24" s="41"/>
      <c r="E24" s="41"/>
      <c r="F24" s="41"/>
      <c r="G24" s="41"/>
      <c r="L24" s="16"/>
      <c r="M24" s="16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5">
      <c r="A25" s="29" t="s">
        <v>7</v>
      </c>
      <c r="B25" s="30" t="s">
        <v>8</v>
      </c>
      <c r="C25" s="31" t="s">
        <v>9</v>
      </c>
      <c r="D25" s="42" t="s">
        <v>10</v>
      </c>
      <c r="E25" s="42" t="s">
        <v>11</v>
      </c>
      <c r="F25" s="42" t="s">
        <v>12</v>
      </c>
      <c r="G25" s="42" t="s">
        <v>13</v>
      </c>
      <c r="L25" s="16"/>
      <c r="M25" s="16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5">
      <c r="A26" s="43" t="s">
        <v>22</v>
      </c>
      <c r="B26" s="33" t="s">
        <v>23</v>
      </c>
      <c r="C26" s="34" t="s">
        <v>16</v>
      </c>
      <c r="D26" s="44">
        <v>2.7820000000000001E-2</v>
      </c>
      <c r="E26" s="44">
        <v>2.7490000000000001E-2</v>
      </c>
      <c r="F26" s="44">
        <v>2.0000000000000002E-5</v>
      </c>
      <c r="G26" s="44">
        <v>3.1E-4</v>
      </c>
      <c r="L26" s="16"/>
      <c r="M26" s="16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5">
      <c r="L27" s="16"/>
      <c r="M27" s="16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5">
      <c r="E28" s="45">
        <f>E26</f>
        <v>2.7490000000000001E-2</v>
      </c>
      <c r="F28" s="45">
        <f t="shared" ref="F28:G28" si="2">F26*1000</f>
        <v>0.02</v>
      </c>
      <c r="G28" s="45">
        <f t="shared" si="2"/>
        <v>0.31</v>
      </c>
      <c r="H28" s="13" t="s">
        <v>20</v>
      </c>
      <c r="L28" s="16"/>
      <c r="M28" s="16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5">
      <c r="L29" s="16"/>
      <c r="M29" s="16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5">
      <c r="A30" s="20"/>
      <c r="B30" s="21"/>
      <c r="C30" s="22"/>
      <c r="D30" s="22"/>
      <c r="E30" s="22"/>
      <c r="F30" s="23"/>
      <c r="G30" s="23"/>
      <c r="H30" s="23"/>
      <c r="I30" s="23"/>
      <c r="J30" s="23"/>
      <c r="K30" s="23"/>
      <c r="L30" s="23"/>
      <c r="M30" s="23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5">
      <c r="A31" s="25" t="s">
        <v>24</v>
      </c>
      <c r="B31" s="14"/>
      <c r="C31" s="15"/>
      <c r="D31" s="15"/>
      <c r="E31" s="15"/>
      <c r="F31" s="16"/>
      <c r="G31" s="16"/>
      <c r="H31" s="16"/>
      <c r="I31" s="16"/>
      <c r="J31" s="16"/>
      <c r="K31" s="16"/>
      <c r="L31" s="16"/>
      <c r="M31" s="16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5">
      <c r="A32" s="39"/>
      <c r="B32" s="40"/>
      <c r="C32" s="41"/>
      <c r="D32" s="41"/>
      <c r="E32" s="41"/>
      <c r="F32" s="41"/>
      <c r="G32" s="41"/>
      <c r="H32" s="41"/>
      <c r="L32" s="16"/>
      <c r="M32" s="16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5">
      <c r="A33" s="29" t="s">
        <v>7</v>
      </c>
      <c r="B33" s="30" t="s">
        <v>8</v>
      </c>
      <c r="C33" s="31" t="s">
        <v>25</v>
      </c>
      <c r="D33" s="31" t="s">
        <v>9</v>
      </c>
      <c r="E33" s="42" t="s">
        <v>10</v>
      </c>
      <c r="F33" s="42" t="s">
        <v>11</v>
      </c>
      <c r="G33" s="42" t="s">
        <v>12</v>
      </c>
      <c r="H33" s="42" t="s">
        <v>13</v>
      </c>
      <c r="L33" s="16"/>
      <c r="M33" s="16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5">
      <c r="A34" s="64" t="s">
        <v>26</v>
      </c>
      <c r="B34" s="67" t="s">
        <v>27</v>
      </c>
      <c r="C34" s="32" t="s">
        <v>28</v>
      </c>
      <c r="D34" s="34" t="s">
        <v>16</v>
      </c>
      <c r="E34" s="35">
        <v>2.9399999999999999E-3</v>
      </c>
      <c r="F34" s="35">
        <v>2.8999999999999998E-3</v>
      </c>
      <c r="G34" s="35">
        <v>0</v>
      </c>
      <c r="H34" s="35">
        <v>4.0000000000000003E-5</v>
      </c>
      <c r="L34" s="16"/>
      <c r="M34" s="16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5">
      <c r="A35" s="65"/>
      <c r="B35" s="65"/>
      <c r="C35" s="32" t="s">
        <v>29</v>
      </c>
      <c r="D35" s="34" t="s">
        <v>16</v>
      </c>
      <c r="E35" s="35">
        <v>4.4600000000000004E-3</v>
      </c>
      <c r="F35" s="35">
        <v>4.4000000000000003E-3</v>
      </c>
      <c r="G35" s="35">
        <v>0</v>
      </c>
      <c r="H35" s="35">
        <v>6.0000000000000002E-5</v>
      </c>
      <c r="L35" s="16"/>
      <c r="M35" s="16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5">
      <c r="A36" s="65"/>
      <c r="B36" s="65"/>
      <c r="C36" s="32" t="s">
        <v>30</v>
      </c>
      <c r="D36" s="34" t="s">
        <v>16</v>
      </c>
      <c r="E36" s="35">
        <v>5.9800000000000001E-3</v>
      </c>
      <c r="F36" s="35">
        <v>5.8999999999999999E-3</v>
      </c>
      <c r="G36" s="35">
        <v>0</v>
      </c>
      <c r="H36" s="35">
        <v>8.0000000000000007E-5</v>
      </c>
      <c r="L36" s="16"/>
      <c r="M36" s="16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5">
      <c r="A37" s="65"/>
      <c r="B37" s="65"/>
      <c r="C37" s="32" t="s">
        <v>31</v>
      </c>
      <c r="D37" s="34" t="s">
        <v>16</v>
      </c>
      <c r="E37" s="35">
        <v>7.6E-3</v>
      </c>
      <c r="F37" s="35">
        <v>7.4999999999999997E-3</v>
      </c>
      <c r="G37" s="35">
        <v>0</v>
      </c>
      <c r="H37" s="35">
        <v>1E-4</v>
      </c>
      <c r="L37" s="16"/>
      <c r="M37" s="16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5">
      <c r="A38" s="65"/>
      <c r="B38" s="65"/>
      <c r="C38" s="32" t="s">
        <v>32</v>
      </c>
      <c r="D38" s="34" t="s">
        <v>16</v>
      </c>
      <c r="E38" s="35">
        <v>9.2300000000000004E-3</v>
      </c>
      <c r="F38" s="35">
        <v>9.1000000000000004E-3</v>
      </c>
      <c r="G38" s="35">
        <v>0</v>
      </c>
      <c r="H38" s="35">
        <v>1.2E-4</v>
      </c>
      <c r="L38" s="16"/>
      <c r="M38" s="16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5">
      <c r="A39" s="65"/>
      <c r="B39" s="65"/>
      <c r="C39" s="32" t="s">
        <v>33</v>
      </c>
      <c r="D39" s="34" t="s">
        <v>16</v>
      </c>
      <c r="E39" s="35">
        <v>3.3759999999999998E-2</v>
      </c>
      <c r="F39" s="35">
        <v>3.3300000000000003E-2</v>
      </c>
      <c r="G39" s="35">
        <v>1.0000000000000001E-5</v>
      </c>
      <c r="H39" s="35">
        <v>4.4999999999999999E-4</v>
      </c>
      <c r="L39" s="16"/>
      <c r="M39" s="16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5">
      <c r="A40" s="65"/>
      <c r="B40" s="66"/>
      <c r="C40" s="32" t="s">
        <v>34</v>
      </c>
      <c r="D40" s="34" t="s">
        <v>16</v>
      </c>
      <c r="E40" s="35">
        <v>4.5700000000000003E-3</v>
      </c>
      <c r="F40" s="35">
        <v>4.5100000000000001E-3</v>
      </c>
      <c r="G40" s="35">
        <v>0</v>
      </c>
      <c r="H40" s="35">
        <v>6.0000000000000002E-5</v>
      </c>
      <c r="L40" s="16"/>
      <c r="M40" s="16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5">
      <c r="A41" s="65"/>
      <c r="B41" s="67" t="s">
        <v>35</v>
      </c>
      <c r="C41" s="32" t="s">
        <v>36</v>
      </c>
      <c r="D41" s="34" t="s">
        <v>16</v>
      </c>
      <c r="E41" s="35">
        <v>5.7800000000000004E-3</v>
      </c>
      <c r="F41" s="35">
        <v>5.7000000000000002E-3</v>
      </c>
      <c r="G41" s="35">
        <v>0</v>
      </c>
      <c r="H41" s="35">
        <v>8.0000000000000007E-5</v>
      </c>
      <c r="L41" s="16"/>
      <c r="M41" s="16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5">
      <c r="A42" s="65"/>
      <c r="B42" s="65"/>
      <c r="C42" s="32" t="s">
        <v>37</v>
      </c>
      <c r="D42" s="34" t="s">
        <v>16</v>
      </c>
      <c r="E42" s="35">
        <v>1.044E-2</v>
      </c>
      <c r="F42" s="35">
        <v>1.03E-2</v>
      </c>
      <c r="G42" s="35">
        <v>0</v>
      </c>
      <c r="H42" s="35">
        <v>1.3999999999999999E-4</v>
      </c>
      <c r="L42" s="16"/>
      <c r="M42" s="16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5">
      <c r="A43" s="65"/>
      <c r="B43" s="65"/>
      <c r="C43" s="32" t="s">
        <v>38</v>
      </c>
      <c r="D43" s="34" t="s">
        <v>16</v>
      </c>
      <c r="E43" s="35">
        <v>1.8960000000000001E-2</v>
      </c>
      <c r="F43" s="35">
        <v>1.8700000000000001E-2</v>
      </c>
      <c r="G43" s="35">
        <v>1.0000000000000001E-5</v>
      </c>
      <c r="H43" s="35">
        <v>2.5999999999999998E-4</v>
      </c>
      <c r="L43" s="16"/>
      <c r="M43" s="16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5">
      <c r="A44" s="65"/>
      <c r="B44" s="65"/>
      <c r="C44" s="32" t="s">
        <v>39</v>
      </c>
      <c r="D44" s="34" t="s">
        <v>16</v>
      </c>
      <c r="E44" s="35">
        <v>2.9610000000000001E-2</v>
      </c>
      <c r="F44" s="35">
        <v>2.92E-2</v>
      </c>
      <c r="G44" s="35">
        <v>1.0000000000000001E-5</v>
      </c>
      <c r="H44" s="35">
        <v>4.0000000000000002E-4</v>
      </c>
      <c r="L44" s="16"/>
      <c r="M44" s="16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5">
      <c r="A45" s="65"/>
      <c r="B45" s="65"/>
      <c r="C45" s="32" t="s">
        <v>40</v>
      </c>
      <c r="D45" s="34" t="s">
        <v>16</v>
      </c>
      <c r="E45" s="35">
        <v>4.5629999999999997E-2</v>
      </c>
      <c r="F45" s="35">
        <v>4.4999999999999998E-2</v>
      </c>
      <c r="G45" s="35">
        <v>1.0000000000000001E-5</v>
      </c>
      <c r="H45" s="35">
        <v>6.0999999999999997E-4</v>
      </c>
      <c r="L45" s="16"/>
      <c r="M45" s="16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5">
      <c r="A46" s="65"/>
      <c r="B46" s="66"/>
      <c r="C46" s="32" t="s">
        <v>34</v>
      </c>
      <c r="D46" s="34" t="s">
        <v>16</v>
      </c>
      <c r="E46" s="35">
        <v>9.0299999999999998E-3</v>
      </c>
      <c r="F46" s="35">
        <v>8.9099999999999995E-3</v>
      </c>
      <c r="G46" s="35">
        <v>0</v>
      </c>
      <c r="H46" s="35">
        <v>1.2E-4</v>
      </c>
      <c r="L46" s="16"/>
      <c r="M46" s="16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5">
      <c r="A47" s="65"/>
      <c r="B47" s="67" t="s">
        <v>41</v>
      </c>
      <c r="C47" s="32" t="s">
        <v>42</v>
      </c>
      <c r="D47" s="34" t="s">
        <v>16</v>
      </c>
      <c r="E47" s="35">
        <v>8.5199999999999998E-3</v>
      </c>
      <c r="F47" s="35">
        <v>8.3999999999999995E-3</v>
      </c>
      <c r="G47" s="35">
        <v>0</v>
      </c>
      <c r="H47" s="35">
        <v>1.1E-4</v>
      </c>
      <c r="L47" s="16"/>
      <c r="M47" s="16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5">
      <c r="A48" s="65"/>
      <c r="B48" s="65"/>
      <c r="C48" s="32" t="s">
        <v>38</v>
      </c>
      <c r="D48" s="34" t="s">
        <v>16</v>
      </c>
      <c r="E48" s="35">
        <v>1.095E-2</v>
      </c>
      <c r="F48" s="35">
        <v>1.0800000000000001E-2</v>
      </c>
      <c r="G48" s="35">
        <v>0</v>
      </c>
      <c r="H48" s="35">
        <v>1.4999999999999999E-4</v>
      </c>
      <c r="L48" s="16"/>
      <c r="M48" s="16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5">
      <c r="A49" s="65"/>
      <c r="B49" s="65"/>
      <c r="C49" s="32" t="s">
        <v>39</v>
      </c>
      <c r="D49" s="34" t="s">
        <v>16</v>
      </c>
      <c r="E49" s="35">
        <v>1.5310000000000001E-2</v>
      </c>
      <c r="F49" s="35">
        <v>1.5100000000000001E-2</v>
      </c>
      <c r="G49" s="35">
        <v>1.0000000000000001E-5</v>
      </c>
      <c r="H49" s="35">
        <v>2.1000000000000001E-4</v>
      </c>
      <c r="L49" s="16"/>
      <c r="M49" s="16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5">
      <c r="A50" s="65"/>
      <c r="B50" s="65"/>
      <c r="C50" s="32" t="s">
        <v>40</v>
      </c>
      <c r="D50" s="34" t="s">
        <v>16</v>
      </c>
      <c r="E50" s="35">
        <v>2.2509999999999999E-2</v>
      </c>
      <c r="F50" s="35">
        <v>2.2200000000000001E-2</v>
      </c>
      <c r="G50" s="35">
        <v>1.0000000000000001E-5</v>
      </c>
      <c r="H50" s="35">
        <v>2.9999999999999997E-4</v>
      </c>
      <c r="L50" s="16"/>
      <c r="M50" s="16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5">
      <c r="A51" s="65"/>
      <c r="B51" s="68"/>
      <c r="C51" s="32" t="s">
        <v>34</v>
      </c>
      <c r="D51" s="34" t="s">
        <v>16</v>
      </c>
      <c r="E51" s="35">
        <v>1.0319999999999999E-2</v>
      </c>
      <c r="F51" s="35">
        <v>1.018E-2</v>
      </c>
      <c r="G51" s="35">
        <v>0</v>
      </c>
      <c r="H51" s="35">
        <v>1.3999999999999999E-4</v>
      </c>
      <c r="L51" s="16"/>
      <c r="M51" s="16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5">
      <c r="A52" s="65"/>
      <c r="B52" s="67" t="s">
        <v>43</v>
      </c>
      <c r="C52" s="32" t="s">
        <v>44</v>
      </c>
      <c r="D52" s="34" t="s">
        <v>16</v>
      </c>
      <c r="E52" s="35">
        <v>9.4299999999999991E-3</v>
      </c>
      <c r="F52" s="35">
        <v>9.2999999999999992E-3</v>
      </c>
      <c r="G52" s="35">
        <v>0</v>
      </c>
      <c r="H52" s="35">
        <v>1.2999999999999999E-4</v>
      </c>
      <c r="L52" s="16"/>
      <c r="M52" s="16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5">
      <c r="A53" s="65"/>
      <c r="B53" s="65"/>
      <c r="C53" s="32" t="s">
        <v>45</v>
      </c>
      <c r="D53" s="34" t="s">
        <v>16</v>
      </c>
      <c r="E53" s="35">
        <v>1.47E-2</v>
      </c>
      <c r="F53" s="35">
        <v>1.4500000000000001E-2</v>
      </c>
      <c r="G53" s="35">
        <v>0</v>
      </c>
      <c r="H53" s="35">
        <v>2.0000000000000001E-4</v>
      </c>
      <c r="L53" s="16"/>
      <c r="M53" s="16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5">
      <c r="A54" s="65"/>
      <c r="B54" s="66"/>
      <c r="C54" s="32" t="s">
        <v>34</v>
      </c>
      <c r="D54" s="34" t="s">
        <v>16</v>
      </c>
      <c r="E54" s="35">
        <v>1.155E-2</v>
      </c>
      <c r="F54" s="35">
        <v>1.1390000000000001E-2</v>
      </c>
      <c r="G54" s="35">
        <v>0</v>
      </c>
      <c r="H54" s="35">
        <v>1.6000000000000001E-4</v>
      </c>
      <c r="L54" s="16"/>
      <c r="M54" s="16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5">
      <c r="A55" s="65"/>
      <c r="B55" s="67" t="s">
        <v>46</v>
      </c>
      <c r="C55" s="32" t="s">
        <v>47</v>
      </c>
      <c r="D55" s="34" t="s">
        <v>16</v>
      </c>
      <c r="E55" s="35">
        <v>9.1299999999999992E-3</v>
      </c>
      <c r="F55" s="35">
        <v>8.9999999999999993E-3</v>
      </c>
      <c r="G55" s="35">
        <v>0</v>
      </c>
      <c r="H55" s="35">
        <v>1.2E-4</v>
      </c>
      <c r="L55" s="16"/>
      <c r="M55" s="16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5">
      <c r="A56" s="65"/>
      <c r="B56" s="65"/>
      <c r="C56" s="32" t="s">
        <v>48</v>
      </c>
      <c r="D56" s="34" t="s">
        <v>16</v>
      </c>
      <c r="E56" s="35">
        <v>4.4110000000000003E-2</v>
      </c>
      <c r="F56" s="35">
        <v>4.3499999999999997E-2</v>
      </c>
      <c r="G56" s="35">
        <v>1.0000000000000001E-5</v>
      </c>
      <c r="H56" s="35">
        <v>5.9000000000000003E-4</v>
      </c>
      <c r="L56" s="16"/>
      <c r="M56" s="16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5">
      <c r="A57" s="66"/>
      <c r="B57" s="66"/>
      <c r="C57" s="32" t="s">
        <v>34</v>
      </c>
      <c r="D57" s="34" t="s">
        <v>16</v>
      </c>
      <c r="E57" s="35">
        <v>1.038E-2</v>
      </c>
      <c r="F57" s="35">
        <v>1.0240000000000001E-2</v>
      </c>
      <c r="G57" s="35">
        <v>0</v>
      </c>
      <c r="H57" s="35">
        <v>1.3999999999999999E-4</v>
      </c>
      <c r="L57" s="16"/>
      <c r="M57" s="16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5">
      <c r="A58" s="26"/>
      <c r="B58" s="27"/>
      <c r="C58" s="28"/>
      <c r="D58" s="28"/>
      <c r="E58" s="28"/>
      <c r="F58" s="28"/>
      <c r="G58" s="28"/>
      <c r="H58" s="28"/>
      <c r="L58" s="16"/>
      <c r="M58" s="16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5">
      <c r="A59" s="26"/>
      <c r="B59" s="27"/>
      <c r="C59" s="28"/>
      <c r="D59" s="28"/>
      <c r="E59" s="28"/>
      <c r="F59" s="28"/>
      <c r="G59" s="28"/>
      <c r="H59" s="28"/>
      <c r="L59" s="16"/>
      <c r="M59" s="16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5">
      <c r="A60" s="29" t="s">
        <v>7</v>
      </c>
      <c r="B60" s="30" t="s">
        <v>8</v>
      </c>
      <c r="C60" s="31" t="s">
        <v>25</v>
      </c>
      <c r="D60" s="31" t="s">
        <v>9</v>
      </c>
      <c r="E60" s="42" t="s">
        <v>10</v>
      </c>
      <c r="F60" s="42" t="s">
        <v>11</v>
      </c>
      <c r="G60" s="42" t="s">
        <v>12</v>
      </c>
      <c r="H60" s="42" t="s">
        <v>13</v>
      </c>
      <c r="L60" s="16"/>
      <c r="M60" s="16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5">
      <c r="A61" s="64" t="s">
        <v>49</v>
      </c>
      <c r="B61" s="67" t="s">
        <v>50</v>
      </c>
      <c r="C61" s="32" t="s">
        <v>28</v>
      </c>
      <c r="D61" s="34" t="s">
        <v>16</v>
      </c>
      <c r="E61" s="35">
        <v>2.5400000000000002E-3</v>
      </c>
      <c r="F61" s="35">
        <v>2.5000000000000001E-3</v>
      </c>
      <c r="G61" s="35">
        <v>0</v>
      </c>
      <c r="H61" s="35">
        <v>3.0000000000000001E-5</v>
      </c>
      <c r="L61" s="16"/>
      <c r="M61" s="16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5">
      <c r="A62" s="65"/>
      <c r="B62" s="65"/>
      <c r="C62" s="32" t="s">
        <v>51</v>
      </c>
      <c r="D62" s="34" t="s">
        <v>16</v>
      </c>
      <c r="E62" s="35">
        <v>3.0400000000000002E-3</v>
      </c>
      <c r="F62" s="35">
        <v>3.0000000000000001E-3</v>
      </c>
      <c r="G62" s="35">
        <v>0</v>
      </c>
      <c r="H62" s="35">
        <v>4.0000000000000003E-5</v>
      </c>
      <c r="L62" s="16"/>
      <c r="M62" s="16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5">
      <c r="A63" s="65"/>
      <c r="B63" s="65"/>
      <c r="C63" s="32" t="s">
        <v>52</v>
      </c>
      <c r="D63" s="34" t="s">
        <v>16</v>
      </c>
      <c r="E63" s="35">
        <v>4.1599999999999996E-3</v>
      </c>
      <c r="F63" s="35">
        <v>4.1000000000000003E-3</v>
      </c>
      <c r="G63" s="35">
        <v>0</v>
      </c>
      <c r="H63" s="35">
        <v>6.0000000000000002E-5</v>
      </c>
      <c r="L63" s="16"/>
      <c r="M63" s="16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5">
      <c r="A64" s="65"/>
      <c r="B64" s="65"/>
      <c r="C64" s="32" t="s">
        <v>53</v>
      </c>
      <c r="D64" s="34" t="s">
        <v>16</v>
      </c>
      <c r="E64" s="35">
        <v>5.7800000000000004E-3</v>
      </c>
      <c r="F64" s="35">
        <v>5.7000000000000002E-3</v>
      </c>
      <c r="G64" s="35">
        <v>0</v>
      </c>
      <c r="H64" s="35">
        <v>8.0000000000000007E-5</v>
      </c>
      <c r="L64" s="16"/>
      <c r="M64" s="16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5">
      <c r="A65" s="65"/>
      <c r="B65" s="65"/>
      <c r="C65" s="32" t="s">
        <v>54</v>
      </c>
      <c r="D65" s="34" t="s">
        <v>16</v>
      </c>
      <c r="E65" s="35">
        <v>8.0099999999999998E-3</v>
      </c>
      <c r="F65" s="35">
        <v>7.9000000000000008E-3</v>
      </c>
      <c r="G65" s="35">
        <v>0</v>
      </c>
      <c r="H65" s="35">
        <v>1.1E-4</v>
      </c>
      <c r="L65" s="16"/>
      <c r="M65" s="16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5">
      <c r="A66" s="65"/>
      <c r="B66" s="65"/>
      <c r="C66" s="32" t="s">
        <v>33</v>
      </c>
      <c r="D66" s="34" t="s">
        <v>16</v>
      </c>
      <c r="E66" s="35">
        <v>2.9610000000000001E-2</v>
      </c>
      <c r="F66" s="35">
        <v>2.92E-2</v>
      </c>
      <c r="G66" s="35">
        <v>1.0000000000000001E-5</v>
      </c>
      <c r="H66" s="35">
        <v>4.0000000000000002E-4</v>
      </c>
      <c r="L66" s="16"/>
      <c r="M66" s="16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5">
      <c r="A67" s="65"/>
      <c r="B67" s="66"/>
      <c r="C67" s="32" t="s">
        <v>34</v>
      </c>
      <c r="D67" s="34" t="s">
        <v>16</v>
      </c>
      <c r="E67" s="35">
        <v>3.5400000000000002E-3</v>
      </c>
      <c r="F67" s="35">
        <v>3.49E-3</v>
      </c>
      <c r="G67" s="35">
        <v>0</v>
      </c>
      <c r="H67" s="35">
        <v>5.0000000000000002E-5</v>
      </c>
      <c r="L67" s="16"/>
      <c r="M67" s="16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5">
      <c r="A68" s="65"/>
      <c r="B68" s="67" t="s">
        <v>55</v>
      </c>
      <c r="C68" s="32" t="s">
        <v>56</v>
      </c>
      <c r="D68" s="34" t="s">
        <v>16</v>
      </c>
      <c r="E68" s="35">
        <v>1.2070000000000001E-2</v>
      </c>
      <c r="F68" s="35">
        <v>1.1900000000000001E-2</v>
      </c>
      <c r="G68" s="35">
        <v>0</v>
      </c>
      <c r="H68" s="35">
        <v>1.6000000000000001E-4</v>
      </c>
      <c r="L68" s="16"/>
      <c r="M68" s="16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5">
      <c r="A69" s="65"/>
      <c r="B69" s="65"/>
      <c r="C69" s="32" t="s">
        <v>39</v>
      </c>
      <c r="D69" s="34" t="s">
        <v>16</v>
      </c>
      <c r="E69" s="35">
        <v>1.602E-2</v>
      </c>
      <c r="F69" s="35">
        <v>1.5800000000000002E-2</v>
      </c>
      <c r="G69" s="35">
        <v>1.0000000000000001E-5</v>
      </c>
      <c r="H69" s="35">
        <v>2.2000000000000001E-4</v>
      </c>
      <c r="L69" s="16"/>
      <c r="M69" s="16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5">
      <c r="A70" s="65"/>
      <c r="B70" s="65"/>
      <c r="C70" s="32" t="s">
        <v>40</v>
      </c>
      <c r="D70" s="34" t="s">
        <v>16</v>
      </c>
      <c r="E70" s="35">
        <v>1.409E-2</v>
      </c>
      <c r="F70" s="35">
        <v>1.3899999999999999E-2</v>
      </c>
      <c r="G70" s="35">
        <v>0</v>
      </c>
      <c r="H70" s="35">
        <v>1.9000000000000001E-4</v>
      </c>
      <c r="L70" s="16"/>
      <c r="M70" s="16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5">
      <c r="A71" s="65"/>
      <c r="B71" s="65"/>
      <c r="C71" s="32" t="s">
        <v>57</v>
      </c>
      <c r="D71" s="34" t="s">
        <v>16</v>
      </c>
      <c r="E71" s="35">
        <v>1.115E-2</v>
      </c>
      <c r="F71" s="35">
        <v>1.0999999999999999E-2</v>
      </c>
      <c r="G71" s="35">
        <v>0</v>
      </c>
      <c r="H71" s="35">
        <v>1.4999999999999999E-4</v>
      </c>
      <c r="L71" s="16"/>
      <c r="M71" s="16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5">
      <c r="A72" s="65"/>
      <c r="B72" s="65"/>
      <c r="C72" s="32" t="s">
        <v>58</v>
      </c>
      <c r="D72" s="34" t="s">
        <v>16</v>
      </c>
      <c r="E72" s="35">
        <v>1.7739999999999999E-2</v>
      </c>
      <c r="F72" s="35">
        <v>1.7500000000000002E-2</v>
      </c>
      <c r="G72" s="35">
        <v>1.0000000000000001E-5</v>
      </c>
      <c r="H72" s="35">
        <v>2.4000000000000001E-4</v>
      </c>
      <c r="L72" s="16"/>
      <c r="M72" s="16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5">
      <c r="A73" s="65"/>
      <c r="B73" s="65"/>
      <c r="C73" s="32" t="s">
        <v>59</v>
      </c>
      <c r="D73" s="34" t="s">
        <v>16</v>
      </c>
      <c r="E73" s="35">
        <v>2.0080000000000001E-2</v>
      </c>
      <c r="F73" s="35">
        <v>1.9800000000000002E-2</v>
      </c>
      <c r="G73" s="35">
        <v>1.0000000000000001E-5</v>
      </c>
      <c r="H73" s="35">
        <v>2.7E-4</v>
      </c>
      <c r="L73" s="16"/>
      <c r="M73" s="16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5">
      <c r="A74" s="65"/>
      <c r="B74" s="66"/>
      <c r="C74" s="32" t="s">
        <v>34</v>
      </c>
      <c r="D74" s="34" t="s">
        <v>16</v>
      </c>
      <c r="E74" s="35">
        <v>1.323E-2</v>
      </c>
      <c r="F74" s="35">
        <v>1.3050000000000001E-2</v>
      </c>
      <c r="G74" s="35">
        <v>0</v>
      </c>
      <c r="H74" s="35">
        <v>1.8000000000000001E-4</v>
      </c>
      <c r="L74" s="16"/>
      <c r="M74" s="16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5">
      <c r="A75" s="65"/>
      <c r="B75" s="67" t="s">
        <v>60</v>
      </c>
      <c r="C75" s="32" t="s">
        <v>61</v>
      </c>
      <c r="D75" s="34" t="s">
        <v>16</v>
      </c>
      <c r="E75" s="35">
        <v>1.2670000000000001E-2</v>
      </c>
      <c r="F75" s="35">
        <v>1.2500000000000001E-2</v>
      </c>
      <c r="G75" s="35">
        <v>0</v>
      </c>
      <c r="H75" s="35">
        <v>1.7000000000000001E-4</v>
      </c>
      <c r="L75" s="16"/>
      <c r="M75" s="16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5">
      <c r="A76" s="65"/>
      <c r="B76" s="65"/>
      <c r="C76" s="32" t="s">
        <v>62</v>
      </c>
      <c r="D76" s="34" t="s">
        <v>16</v>
      </c>
      <c r="E76" s="35">
        <v>1.6830000000000001E-2</v>
      </c>
      <c r="F76" s="35">
        <v>1.66E-2</v>
      </c>
      <c r="G76" s="35">
        <v>1.0000000000000001E-5</v>
      </c>
      <c r="H76" s="35">
        <v>2.3000000000000001E-4</v>
      </c>
      <c r="L76" s="16"/>
      <c r="M76" s="16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5">
      <c r="A77" s="65"/>
      <c r="B77" s="65"/>
      <c r="C77" s="32" t="s">
        <v>63</v>
      </c>
      <c r="D77" s="34" t="s">
        <v>16</v>
      </c>
      <c r="E77" s="35">
        <v>1.6830000000000001E-2</v>
      </c>
      <c r="F77" s="35">
        <v>1.66E-2</v>
      </c>
      <c r="G77" s="35">
        <v>1.0000000000000001E-5</v>
      </c>
      <c r="H77" s="35">
        <v>2.3000000000000001E-4</v>
      </c>
      <c r="L77" s="16"/>
      <c r="M77" s="16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5">
      <c r="A78" s="65"/>
      <c r="B78" s="65"/>
      <c r="C78" s="32" t="s">
        <v>64</v>
      </c>
      <c r="D78" s="34" t="s">
        <v>16</v>
      </c>
      <c r="E78" s="35">
        <v>2.0279999999999999E-2</v>
      </c>
      <c r="F78" s="35">
        <v>0.02</v>
      </c>
      <c r="G78" s="35">
        <v>1.0000000000000001E-5</v>
      </c>
      <c r="H78" s="35">
        <v>2.7E-4</v>
      </c>
      <c r="L78" s="16"/>
      <c r="M78" s="16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5">
      <c r="A79" s="65"/>
      <c r="B79" s="65"/>
      <c r="C79" s="32" t="s">
        <v>65</v>
      </c>
      <c r="D79" s="34" t="s">
        <v>16</v>
      </c>
      <c r="E79" s="35">
        <v>3.2550000000000003E-2</v>
      </c>
      <c r="F79" s="35">
        <v>3.2099999999999997E-2</v>
      </c>
      <c r="G79" s="35">
        <v>1.0000000000000001E-5</v>
      </c>
      <c r="H79" s="35">
        <v>4.4000000000000002E-4</v>
      </c>
      <c r="L79" s="16"/>
      <c r="M79" s="16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5">
      <c r="A80" s="65"/>
      <c r="B80" s="65"/>
      <c r="C80" s="32" t="s">
        <v>66</v>
      </c>
      <c r="D80" s="34" t="s">
        <v>16</v>
      </c>
      <c r="E80" s="35">
        <v>3.6810000000000002E-2</v>
      </c>
      <c r="F80" s="35">
        <v>3.6299999999999999E-2</v>
      </c>
      <c r="G80" s="35">
        <v>1.0000000000000001E-5</v>
      </c>
      <c r="H80" s="35">
        <v>4.8999999999999998E-4</v>
      </c>
      <c r="L80" s="16"/>
      <c r="M80" s="16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5">
      <c r="A81" s="65"/>
      <c r="B81" s="66"/>
      <c r="C81" s="32" t="s">
        <v>34</v>
      </c>
      <c r="D81" s="34" t="s">
        <v>16</v>
      </c>
      <c r="E81" s="35">
        <v>1.6140000000000002E-2</v>
      </c>
      <c r="F81" s="35">
        <v>1.592E-2</v>
      </c>
      <c r="G81" s="35">
        <v>1.0000000000000001E-5</v>
      </c>
      <c r="H81" s="35">
        <v>2.2000000000000001E-4</v>
      </c>
      <c r="L81" s="16"/>
      <c r="M81" s="16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5">
      <c r="A82" s="65"/>
      <c r="B82" s="67" t="s">
        <v>67</v>
      </c>
      <c r="C82" s="32" t="s">
        <v>68</v>
      </c>
      <c r="D82" s="34" t="s">
        <v>16</v>
      </c>
      <c r="E82" s="35">
        <v>3.245E-2</v>
      </c>
      <c r="F82" s="35">
        <v>3.2000000000000001E-2</v>
      </c>
      <c r="G82" s="35">
        <v>1.0000000000000001E-5</v>
      </c>
      <c r="H82" s="35">
        <v>4.4000000000000002E-4</v>
      </c>
      <c r="L82" s="16"/>
      <c r="M82" s="16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5">
      <c r="A83" s="65"/>
      <c r="B83" s="65"/>
      <c r="C83" s="32" t="s">
        <v>69</v>
      </c>
      <c r="D83" s="34" t="s">
        <v>16</v>
      </c>
      <c r="E83" s="35">
        <v>5.8400000000000001E-2</v>
      </c>
      <c r="F83" s="35">
        <v>5.7599999999999998E-2</v>
      </c>
      <c r="G83" s="35">
        <v>2.0000000000000002E-5</v>
      </c>
      <c r="H83" s="35">
        <v>7.7999999999999999E-4</v>
      </c>
      <c r="L83" s="16"/>
      <c r="M83" s="16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5">
      <c r="A84" s="65"/>
      <c r="B84" s="66"/>
      <c r="C84" s="32" t="s">
        <v>34</v>
      </c>
      <c r="D84" s="34" t="s">
        <v>16</v>
      </c>
      <c r="E84" s="35">
        <v>3.8580000000000003E-2</v>
      </c>
      <c r="F84" s="35">
        <v>3.805E-2</v>
      </c>
      <c r="G84" s="35">
        <v>1.0000000000000001E-5</v>
      </c>
      <c r="H84" s="35">
        <v>5.1999999999999995E-4</v>
      </c>
      <c r="L84" s="16"/>
      <c r="M84" s="16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5">
      <c r="A85" s="65"/>
      <c r="B85" s="67" t="s">
        <v>70</v>
      </c>
      <c r="C85" s="32" t="s">
        <v>71</v>
      </c>
      <c r="D85" s="34" t="s">
        <v>16</v>
      </c>
      <c r="E85" s="35">
        <v>5.0189999999999999E-2</v>
      </c>
      <c r="F85" s="35">
        <v>4.9500000000000002E-2</v>
      </c>
      <c r="G85" s="35">
        <v>2.0000000000000002E-5</v>
      </c>
      <c r="H85" s="35">
        <v>6.7000000000000002E-4</v>
      </c>
      <c r="L85" s="16"/>
      <c r="M85" s="16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5">
      <c r="A86" s="65"/>
      <c r="B86" s="65"/>
      <c r="C86" s="32" t="s">
        <v>72</v>
      </c>
      <c r="D86" s="34" t="s">
        <v>16</v>
      </c>
      <c r="E86" s="35">
        <v>6.114E-2</v>
      </c>
      <c r="F86" s="35">
        <v>6.0299999999999999E-2</v>
      </c>
      <c r="G86" s="35">
        <v>2.0000000000000002E-5</v>
      </c>
      <c r="H86" s="35">
        <v>8.1999999999999998E-4</v>
      </c>
      <c r="L86" s="16"/>
      <c r="M86" s="16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5">
      <c r="A87" s="65"/>
      <c r="B87" s="66"/>
      <c r="C87" s="32" t="s">
        <v>34</v>
      </c>
      <c r="D87" s="34" t="s">
        <v>16</v>
      </c>
      <c r="E87" s="35">
        <v>5.1659999999999998E-2</v>
      </c>
      <c r="F87" s="35">
        <v>5.0950000000000002E-2</v>
      </c>
      <c r="G87" s="35">
        <v>2.0000000000000002E-5</v>
      </c>
      <c r="H87" s="35">
        <v>6.8999999999999997E-4</v>
      </c>
      <c r="L87" s="16"/>
      <c r="M87" s="16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5">
      <c r="A88" s="65"/>
      <c r="B88" s="33" t="s">
        <v>73</v>
      </c>
      <c r="C88" s="32" t="s">
        <v>34</v>
      </c>
      <c r="D88" s="34" t="s">
        <v>16</v>
      </c>
      <c r="E88" s="35">
        <v>0.37667</v>
      </c>
      <c r="F88" s="35">
        <v>0.3715</v>
      </c>
      <c r="G88" s="35">
        <v>1.1E-4</v>
      </c>
      <c r="H88" s="35">
        <v>5.0600000000000003E-3</v>
      </c>
      <c r="L88" s="16"/>
      <c r="M88" s="16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5">
      <c r="A89" s="66"/>
      <c r="B89" s="33" t="s">
        <v>74</v>
      </c>
      <c r="C89" s="32" t="s">
        <v>75</v>
      </c>
      <c r="D89" s="34" t="s">
        <v>16</v>
      </c>
      <c r="E89" s="35">
        <v>1.308E-2</v>
      </c>
      <c r="F89" s="35">
        <v>1.29E-2</v>
      </c>
      <c r="G89" s="35">
        <v>0</v>
      </c>
      <c r="H89" s="35">
        <v>1.8000000000000001E-4</v>
      </c>
      <c r="L89" s="16"/>
      <c r="M89" s="16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5">
      <c r="L90" s="16"/>
      <c r="M90" s="16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5">
      <c r="F91" s="36">
        <f t="shared" ref="F91:H91" si="3">AVERAGE(F40,F46,F51,F54,F57,F67,F74,F81,F84,F87,F88,F89)</f>
        <v>4.5924166666666662E-2</v>
      </c>
      <c r="G91" s="36">
        <f t="shared" si="3"/>
        <v>1.2500000000000001E-5</v>
      </c>
      <c r="H91" s="36">
        <f t="shared" si="3"/>
        <v>6.2666666666666665E-4</v>
      </c>
      <c r="L91" s="16"/>
      <c r="M91" s="16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5">
      <c r="F92" s="37">
        <f>F91</f>
        <v>4.5924166666666662E-2</v>
      </c>
      <c r="G92" s="46">
        <f t="shared" ref="G92:H92" si="4">G91*1000</f>
        <v>1.2500000000000001E-2</v>
      </c>
      <c r="H92" s="46">
        <f t="shared" si="4"/>
        <v>0.62666666666666659</v>
      </c>
      <c r="I92" s="13" t="s">
        <v>20</v>
      </c>
      <c r="L92" s="16"/>
      <c r="M92" s="16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5">
      <c r="L93" s="16"/>
      <c r="M93" s="16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5">
      <c r="A94" s="20"/>
      <c r="B94" s="21"/>
      <c r="C94" s="22"/>
      <c r="D94" s="22"/>
      <c r="E94" s="22"/>
      <c r="F94" s="23"/>
      <c r="G94" s="23"/>
      <c r="H94" s="23"/>
      <c r="I94" s="23"/>
      <c r="J94" s="23"/>
      <c r="K94" s="23"/>
      <c r="L94" s="23"/>
      <c r="M94" s="23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5.5">
      <c r="A95" s="25" t="s">
        <v>76</v>
      </c>
      <c r="B95" s="14"/>
      <c r="C95" s="15"/>
      <c r="D95" s="15"/>
      <c r="E95" s="15"/>
      <c r="F95" s="16"/>
      <c r="G95" s="16"/>
      <c r="H95" s="16"/>
      <c r="I95" s="16"/>
      <c r="J95" s="16"/>
      <c r="K95" s="16"/>
      <c r="L95" s="16"/>
      <c r="M95" s="16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5">
      <c r="A96" s="26"/>
      <c r="B96" s="27"/>
      <c r="C96" s="28"/>
      <c r="D96" s="47"/>
      <c r="E96" s="47"/>
      <c r="F96" s="47"/>
      <c r="G96" s="47"/>
      <c r="H96" s="47"/>
      <c r="I96" s="47"/>
      <c r="J96" s="47"/>
      <c r="K96" s="47"/>
      <c r="L96" s="16"/>
      <c r="M96" s="16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5">
      <c r="A97" s="26"/>
      <c r="B97" s="27"/>
      <c r="C97" s="28"/>
      <c r="D97" s="59" t="s">
        <v>77</v>
      </c>
      <c r="E97" s="60"/>
      <c r="F97" s="60"/>
      <c r="G97" s="61"/>
      <c r="H97" s="62"/>
      <c r="I97" s="63"/>
      <c r="J97" s="63"/>
      <c r="K97" s="63"/>
      <c r="L97" s="16"/>
      <c r="M97" s="16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5">
      <c r="A98" s="29" t="s">
        <v>7</v>
      </c>
      <c r="B98" s="30" t="s">
        <v>8</v>
      </c>
      <c r="C98" s="48" t="s">
        <v>9</v>
      </c>
      <c r="D98" s="32" t="s">
        <v>10</v>
      </c>
      <c r="E98" s="32" t="s">
        <v>11</v>
      </c>
      <c r="F98" s="32" t="s">
        <v>12</v>
      </c>
      <c r="G98" s="32" t="s">
        <v>13</v>
      </c>
      <c r="H98" s="41"/>
      <c r="I98" s="41"/>
      <c r="J98" s="41"/>
      <c r="K98" s="41"/>
      <c r="L98" s="16"/>
      <c r="M98" s="16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5">
      <c r="A99" s="64" t="s">
        <v>78</v>
      </c>
      <c r="B99" s="67" t="s">
        <v>79</v>
      </c>
      <c r="C99" s="49" t="s">
        <v>16</v>
      </c>
      <c r="D99" s="35">
        <v>0.56213999999999997</v>
      </c>
      <c r="E99" s="50">
        <v>0.55598999999999998</v>
      </c>
      <c r="F99" s="44">
        <v>1E-4</v>
      </c>
      <c r="G99" s="44">
        <v>6.0499999999999998E-3</v>
      </c>
      <c r="H99" s="47"/>
      <c r="I99" s="51"/>
      <c r="J99" s="51"/>
      <c r="K99" s="51"/>
      <c r="L99" s="16"/>
      <c r="M99" s="16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5">
      <c r="A100" s="65"/>
      <c r="B100" s="65"/>
      <c r="C100" s="52" t="s">
        <v>80</v>
      </c>
      <c r="D100" s="35">
        <v>0.49758000000000002</v>
      </c>
      <c r="E100" s="50">
        <v>0.49149999999999999</v>
      </c>
      <c r="F100" s="44">
        <v>1E-4</v>
      </c>
      <c r="G100" s="44">
        <v>5.9800000000000001E-3</v>
      </c>
      <c r="H100" s="47"/>
      <c r="I100" s="51"/>
      <c r="J100" s="51"/>
      <c r="K100" s="51"/>
      <c r="L100" s="16"/>
      <c r="M100" s="16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5">
      <c r="A101" s="65"/>
      <c r="B101" s="66"/>
      <c r="C101" s="52" t="s">
        <v>81</v>
      </c>
      <c r="D101" s="35">
        <v>0.80078000000000005</v>
      </c>
      <c r="E101" s="50">
        <v>0.79100000000000004</v>
      </c>
      <c r="F101" s="44">
        <v>1.6000000000000001E-4</v>
      </c>
      <c r="G101" s="44">
        <v>9.6200000000000001E-3</v>
      </c>
      <c r="H101" s="47"/>
      <c r="I101" s="51"/>
      <c r="J101" s="51"/>
      <c r="K101" s="51"/>
      <c r="L101" s="16"/>
      <c r="M101" s="16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5">
      <c r="A102" s="65"/>
      <c r="B102" s="67" t="s">
        <v>82</v>
      </c>
      <c r="C102" s="49" t="s">
        <v>16</v>
      </c>
      <c r="D102" s="35">
        <v>0.38655</v>
      </c>
      <c r="E102" s="50">
        <v>0.38225999999999999</v>
      </c>
      <c r="F102" s="44">
        <v>6.9999999999999994E-5</v>
      </c>
      <c r="G102" s="44">
        <v>4.2199999999999998E-3</v>
      </c>
      <c r="H102" s="47"/>
      <c r="I102" s="51"/>
      <c r="J102" s="51"/>
      <c r="K102" s="51"/>
      <c r="L102" s="16"/>
      <c r="M102" s="16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5">
      <c r="A103" s="65"/>
      <c r="B103" s="65"/>
      <c r="C103" s="52" t="s">
        <v>80</v>
      </c>
      <c r="D103" s="35">
        <v>0.60792999999999997</v>
      </c>
      <c r="E103" s="50">
        <v>0.60052000000000005</v>
      </c>
      <c r="F103" s="44">
        <v>1.2E-4</v>
      </c>
      <c r="G103" s="44">
        <v>7.2899999999999996E-3</v>
      </c>
      <c r="H103" s="47"/>
      <c r="I103" s="51"/>
      <c r="J103" s="51"/>
      <c r="K103" s="51"/>
      <c r="L103" s="16"/>
      <c r="M103" s="16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5">
      <c r="A104" s="65"/>
      <c r="B104" s="66"/>
      <c r="C104" s="52" t="s">
        <v>81</v>
      </c>
      <c r="D104" s="35">
        <v>0.97838000000000003</v>
      </c>
      <c r="E104" s="50">
        <v>0.96645000000000003</v>
      </c>
      <c r="F104" s="44">
        <v>2.0000000000000001E-4</v>
      </c>
      <c r="G104" s="44">
        <v>1.1730000000000001E-2</v>
      </c>
      <c r="H104" s="47"/>
      <c r="I104" s="51"/>
      <c r="J104" s="51"/>
      <c r="K104" s="51"/>
      <c r="L104" s="16"/>
      <c r="M104" s="16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5">
      <c r="A105" s="65"/>
      <c r="B105" s="67" t="s">
        <v>83</v>
      </c>
      <c r="C105" s="49" t="s">
        <v>16</v>
      </c>
      <c r="D105" s="35">
        <v>0.18597</v>
      </c>
      <c r="E105" s="50">
        <v>0.18367</v>
      </c>
      <c r="F105" s="44">
        <v>4.0000000000000003E-5</v>
      </c>
      <c r="G105" s="44">
        <v>2.2599999999999999E-3</v>
      </c>
      <c r="H105" s="47"/>
      <c r="I105" s="51"/>
      <c r="J105" s="51"/>
      <c r="K105" s="51"/>
      <c r="L105" s="16"/>
      <c r="M105" s="16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5">
      <c r="A106" s="65"/>
      <c r="B106" s="65"/>
      <c r="C106" s="52" t="s">
        <v>80</v>
      </c>
      <c r="D106" s="35">
        <v>0.99336999999999998</v>
      </c>
      <c r="E106" s="50">
        <v>0.98126000000000002</v>
      </c>
      <c r="F106" s="44">
        <v>2.0000000000000001E-4</v>
      </c>
      <c r="G106" s="44">
        <v>1.191E-2</v>
      </c>
      <c r="H106" s="47"/>
      <c r="I106" s="51"/>
      <c r="J106" s="51"/>
      <c r="K106" s="51"/>
      <c r="L106" s="16"/>
      <c r="M106" s="16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5">
      <c r="A107" s="65"/>
      <c r="B107" s="66"/>
      <c r="C107" s="52" t="s">
        <v>81</v>
      </c>
      <c r="D107" s="35">
        <v>1.5986800000000001</v>
      </c>
      <c r="E107" s="50">
        <v>1.5791900000000001</v>
      </c>
      <c r="F107" s="44">
        <v>3.3E-4</v>
      </c>
      <c r="G107" s="44">
        <v>1.916E-2</v>
      </c>
      <c r="H107" s="47"/>
      <c r="I107" s="51"/>
      <c r="J107" s="51"/>
      <c r="K107" s="51"/>
      <c r="L107" s="16"/>
      <c r="M107" s="16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5">
      <c r="A108" s="65"/>
      <c r="B108" s="67" t="s">
        <v>84</v>
      </c>
      <c r="C108" s="49" t="s">
        <v>16</v>
      </c>
      <c r="D108" s="35">
        <v>0.21345</v>
      </c>
      <c r="E108" s="50">
        <v>0.21082999999999999</v>
      </c>
      <c r="F108" s="44">
        <v>4.0000000000000003E-5</v>
      </c>
      <c r="G108" s="44">
        <v>2.5799999999999998E-3</v>
      </c>
      <c r="H108" s="47"/>
      <c r="I108" s="51"/>
      <c r="J108" s="51"/>
      <c r="K108" s="51"/>
      <c r="L108" s="16"/>
      <c r="M108" s="16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5">
      <c r="A109" s="65"/>
      <c r="B109" s="65"/>
      <c r="C109" s="52" t="s">
        <v>80</v>
      </c>
      <c r="D109" s="35">
        <v>0.84060999999999997</v>
      </c>
      <c r="E109" s="50">
        <v>0.83045000000000002</v>
      </c>
      <c r="F109" s="44">
        <v>1.7000000000000001E-4</v>
      </c>
      <c r="G109" s="44">
        <v>9.9900000000000006E-3</v>
      </c>
      <c r="H109" s="47"/>
      <c r="I109" s="51"/>
      <c r="J109" s="51"/>
      <c r="K109" s="51"/>
      <c r="L109" s="16"/>
      <c r="M109" s="16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5">
      <c r="A110" s="65"/>
      <c r="B110" s="66"/>
      <c r="C110" s="52" t="s">
        <v>81</v>
      </c>
      <c r="D110" s="35">
        <v>1.3528199999999999</v>
      </c>
      <c r="E110" s="50">
        <v>1.3364799999999999</v>
      </c>
      <c r="F110" s="44">
        <v>2.7E-4</v>
      </c>
      <c r="G110" s="44">
        <v>1.6070000000000001E-2</v>
      </c>
      <c r="H110" s="47"/>
      <c r="I110" s="51"/>
      <c r="J110" s="51"/>
      <c r="K110" s="51"/>
      <c r="L110" s="16"/>
      <c r="M110" s="16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5">
      <c r="A111" s="65"/>
      <c r="B111" s="67" t="s">
        <v>85</v>
      </c>
      <c r="C111" s="49" t="s">
        <v>16</v>
      </c>
      <c r="D111" s="35">
        <v>0.14013</v>
      </c>
      <c r="E111" s="50">
        <v>0.13788</v>
      </c>
      <c r="F111" s="44">
        <v>2.0000000000000002E-5</v>
      </c>
      <c r="G111" s="44">
        <v>2.2300000000000002E-3</v>
      </c>
      <c r="H111" s="47"/>
      <c r="I111" s="51"/>
      <c r="J111" s="51"/>
      <c r="K111" s="51"/>
      <c r="L111" s="16"/>
      <c r="M111" s="16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5">
      <c r="A112" s="65"/>
      <c r="B112" s="65"/>
      <c r="C112" s="52" t="s">
        <v>80</v>
      </c>
      <c r="D112" s="35">
        <v>0.78110999999999997</v>
      </c>
      <c r="E112" s="50">
        <v>0.76741000000000004</v>
      </c>
      <c r="F112" s="44">
        <v>1.1E-4</v>
      </c>
      <c r="G112" s="44">
        <v>1.359E-2</v>
      </c>
      <c r="H112" s="47"/>
      <c r="I112" s="51"/>
      <c r="J112" s="51"/>
      <c r="K112" s="51"/>
      <c r="L112" s="16"/>
      <c r="M112" s="16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5">
      <c r="A113" s="65"/>
      <c r="B113" s="66"/>
      <c r="C113" s="52" t="s">
        <v>81</v>
      </c>
      <c r="D113" s="35">
        <v>1.2570600000000001</v>
      </c>
      <c r="E113" s="50">
        <v>1.2350300000000001</v>
      </c>
      <c r="F113" s="44">
        <v>1.7000000000000001E-4</v>
      </c>
      <c r="G113" s="44">
        <v>2.1860000000000001E-2</v>
      </c>
      <c r="H113" s="47"/>
      <c r="I113" s="51"/>
      <c r="J113" s="51"/>
      <c r="K113" s="51"/>
      <c r="L113" s="16"/>
      <c r="M113" s="16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5">
      <c r="A114" s="65"/>
      <c r="B114" s="67" t="s">
        <v>86</v>
      </c>
      <c r="C114" s="49" t="s">
        <v>16</v>
      </c>
      <c r="D114" s="35">
        <v>8.0320000000000003E-2</v>
      </c>
      <c r="E114" s="50">
        <v>7.8899999999999998E-2</v>
      </c>
      <c r="F114" s="44">
        <v>1.0000000000000001E-5</v>
      </c>
      <c r="G114" s="44">
        <v>1.41E-3</v>
      </c>
      <c r="H114" s="47"/>
      <c r="I114" s="51"/>
      <c r="J114" s="51"/>
      <c r="K114" s="51"/>
      <c r="L114" s="16"/>
      <c r="M114" s="16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5">
      <c r="A115" s="65"/>
      <c r="B115" s="65"/>
      <c r="C115" s="52" t="s">
        <v>80</v>
      </c>
      <c r="D115" s="35">
        <v>0.93003999999999998</v>
      </c>
      <c r="E115" s="50">
        <v>0.91374</v>
      </c>
      <c r="F115" s="44">
        <v>1.2999999999999999E-4</v>
      </c>
      <c r="G115" s="44">
        <v>1.617E-2</v>
      </c>
      <c r="H115" s="47"/>
      <c r="I115" s="51"/>
      <c r="J115" s="51"/>
      <c r="K115" s="51"/>
      <c r="L115" s="16"/>
      <c r="M115" s="16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5">
      <c r="A116" s="65"/>
      <c r="B116" s="66"/>
      <c r="C116" s="52" t="s">
        <v>81</v>
      </c>
      <c r="D116" s="35">
        <v>1.49674</v>
      </c>
      <c r="E116" s="50">
        <v>1.47052</v>
      </c>
      <c r="F116" s="44">
        <v>2.0000000000000001E-4</v>
      </c>
      <c r="G116" s="44">
        <v>2.6020000000000001E-2</v>
      </c>
      <c r="H116" s="47"/>
      <c r="I116" s="51"/>
      <c r="J116" s="51"/>
      <c r="K116" s="51"/>
      <c r="L116" s="16"/>
      <c r="M116" s="16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5">
      <c r="A117" s="65"/>
      <c r="B117" s="67" t="s">
        <v>87</v>
      </c>
      <c r="C117" s="49" t="s">
        <v>16</v>
      </c>
      <c r="D117" s="35">
        <v>8.1530000000000005E-2</v>
      </c>
      <c r="E117" s="50">
        <v>8.0089999999999995E-2</v>
      </c>
      <c r="F117" s="44">
        <v>1.0000000000000001E-5</v>
      </c>
      <c r="G117" s="44">
        <v>1.4300000000000001E-3</v>
      </c>
      <c r="H117" s="47"/>
      <c r="I117" s="51"/>
      <c r="J117" s="51"/>
      <c r="K117" s="51"/>
      <c r="L117" s="16"/>
      <c r="M117" s="16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5">
      <c r="A118" s="65"/>
      <c r="B118" s="65"/>
      <c r="C118" s="52" t="s">
        <v>80</v>
      </c>
      <c r="D118" s="35">
        <v>0.92391000000000001</v>
      </c>
      <c r="E118" s="50">
        <v>0.90771999999999997</v>
      </c>
      <c r="F118" s="44">
        <v>1.2999999999999999E-4</v>
      </c>
      <c r="G118" s="44">
        <v>1.6060000000000001E-2</v>
      </c>
      <c r="H118" s="47"/>
      <c r="I118" s="51"/>
      <c r="J118" s="51"/>
      <c r="K118" s="51"/>
      <c r="L118" s="16"/>
      <c r="M118" s="16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5">
      <c r="A119" s="65"/>
      <c r="B119" s="66"/>
      <c r="C119" s="52" t="s">
        <v>81</v>
      </c>
      <c r="D119" s="35">
        <v>1.48688</v>
      </c>
      <c r="E119" s="50">
        <v>1.4608300000000001</v>
      </c>
      <c r="F119" s="44">
        <v>2.0000000000000001E-4</v>
      </c>
      <c r="G119" s="44">
        <v>2.5850000000000001E-2</v>
      </c>
      <c r="H119" s="47"/>
      <c r="I119" s="51"/>
      <c r="J119" s="51"/>
      <c r="K119" s="51"/>
      <c r="L119" s="16"/>
      <c r="M119" s="16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5">
      <c r="A120" s="65"/>
      <c r="B120" s="67" t="s">
        <v>88</v>
      </c>
      <c r="C120" s="49" t="s">
        <v>16</v>
      </c>
      <c r="D120" s="35">
        <v>0.10614</v>
      </c>
      <c r="E120" s="50">
        <v>0.10445</v>
      </c>
      <c r="F120" s="44">
        <v>2.0000000000000002E-5</v>
      </c>
      <c r="G120" s="44">
        <v>1.67E-3</v>
      </c>
      <c r="H120" s="47"/>
      <c r="I120" s="51"/>
      <c r="J120" s="51"/>
      <c r="K120" s="51"/>
      <c r="L120" s="16"/>
      <c r="M120" s="16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5">
      <c r="A121" s="65"/>
      <c r="B121" s="65"/>
      <c r="C121" s="52" t="s">
        <v>80</v>
      </c>
      <c r="D121" s="35">
        <v>0.89061000000000001</v>
      </c>
      <c r="E121" s="50">
        <v>0.87702999999999998</v>
      </c>
      <c r="F121" s="44">
        <v>1.3999999999999999E-4</v>
      </c>
      <c r="G121" s="44">
        <v>1.3440000000000001E-2</v>
      </c>
      <c r="H121" s="47"/>
      <c r="I121" s="51"/>
      <c r="J121" s="51"/>
      <c r="K121" s="51"/>
      <c r="L121" s="16"/>
      <c r="M121" s="16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5">
      <c r="A122" s="66"/>
      <c r="B122" s="66"/>
      <c r="C122" s="52" t="s">
        <v>81</v>
      </c>
      <c r="D122" s="35">
        <v>1.43329</v>
      </c>
      <c r="E122" s="50">
        <v>1.41144</v>
      </c>
      <c r="F122" s="44">
        <v>2.3000000000000001E-4</v>
      </c>
      <c r="G122" s="44">
        <v>2.162E-2</v>
      </c>
      <c r="H122" s="47"/>
      <c r="I122" s="51"/>
      <c r="J122" s="51"/>
      <c r="K122" s="51"/>
      <c r="L122" s="16"/>
      <c r="M122" s="16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5">
      <c r="A123" s="26"/>
      <c r="B123" s="27"/>
      <c r="C123" s="28"/>
      <c r="D123" s="53"/>
      <c r="E123" s="41">
        <v>0.21675875</v>
      </c>
      <c r="F123" s="41">
        <v>3.8800000000000001E-5</v>
      </c>
      <c r="G123" s="41">
        <v>2.7312999999999999E-3</v>
      </c>
      <c r="H123" s="53"/>
      <c r="I123" s="53"/>
      <c r="J123" s="53"/>
      <c r="K123" s="53"/>
      <c r="L123" s="16"/>
      <c r="M123" s="16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5">
      <c r="L124" s="16"/>
      <c r="M124" s="16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5">
      <c r="E125" s="37">
        <f>E123</f>
        <v>0.21675875</v>
      </c>
      <c r="F125" s="54">
        <f t="shared" ref="F125:G125" si="5">F123*1000</f>
        <v>3.8800000000000001E-2</v>
      </c>
      <c r="G125" s="54">
        <f t="shared" si="5"/>
        <v>2.7313000000000001</v>
      </c>
      <c r="H125" s="13" t="s">
        <v>20</v>
      </c>
      <c r="L125" s="16"/>
      <c r="M125" s="16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5">
      <c r="B126" s="14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5">
      <c r="B127" s="14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3.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3.5">
      <c r="A129" s="55" t="s">
        <v>89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3.5">
      <c r="A130" s="13" t="s">
        <v>90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3.5">
      <c r="A131" s="13" t="s">
        <v>5</v>
      </c>
      <c r="B131" s="11"/>
      <c r="C131" s="11"/>
      <c r="D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3.5">
      <c r="A132" s="13" t="s">
        <v>20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3.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3.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3.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3.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3.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3.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3.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3.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3.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3.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3.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3.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3.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3.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3.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3.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3.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3.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3.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3.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3.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3.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3.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3.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3.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3.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3.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3.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3.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3.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3.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3.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3.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3.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3.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3.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3.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3.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3.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3.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3.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3.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3.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3.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3.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3.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3.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3.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3.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3.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3.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3.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3.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3.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3.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3.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3.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3.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3.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3.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3.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3.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3.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3.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3.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3.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3.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3.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3.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3.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3.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3.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3.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3.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3.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3.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3.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3.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3.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3.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3.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3.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3.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3.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3.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3.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3.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3.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3.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3.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3.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3.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3.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3.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3.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3.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3.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3.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3.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3.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3.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3.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3.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3.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3.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3.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3.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3.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3.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3.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3.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3.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3.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3.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3.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3.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3.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3.5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3.5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ht="13.5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ht="13.5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ht="13.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 ht="13.5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ht="13.5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 ht="13.5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 ht="13.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ht="13.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spans="1:26" ht="13.5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spans="1:26" ht="13.5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spans="1:26" ht="13.5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spans="1:26" ht="13.5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 spans="1:26" ht="13.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 spans="1:26" ht="13.5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spans="1:26" ht="13.5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 spans="1:26" ht="13.5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spans="1:26" ht="13.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 spans="1:26" ht="13.5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 spans="1:26" ht="13.5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 spans="1:26" ht="13.5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 spans="1:26" ht="13.5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 spans="1:26" ht="13.5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 spans="1:26" ht="13.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 spans="1:26" ht="13.5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</row>
    <row r="1027" spans="1:26" ht="13.5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 spans="1:26" ht="13.5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</row>
    <row r="1029" spans="1:26" ht="13.5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</row>
    <row r="1030" spans="1:26" ht="13.5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</row>
    <row r="1031" spans="1:26" ht="13.5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</row>
    <row r="1032" spans="1:26" ht="13.5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  <row r="1033" spans="1:26" ht="13.5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</row>
    <row r="1034" spans="1:26" ht="13.5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</row>
    <row r="1035" spans="1:26" ht="13.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</row>
    <row r="1036" spans="1:26" ht="13.5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</row>
    <row r="1037" spans="1:26" ht="13.5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</row>
    <row r="1038" spans="1:26" ht="13.5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</row>
    <row r="1039" spans="1:26" ht="13.5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</row>
    <row r="1040" spans="1:26" ht="13.5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</row>
    <row r="1041" spans="1:26" ht="13.5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</row>
    <row r="1042" spans="1:26" ht="13.5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</row>
    <row r="1043" spans="1:26" ht="13.5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</row>
    <row r="1044" spans="1:26" ht="13.5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</row>
    <row r="1045" spans="1:26" ht="13.5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</row>
    <row r="1046" spans="1:26" ht="13.5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</row>
    <row r="1047" spans="1:26" ht="13.5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</row>
    <row r="1048" spans="1:26" ht="13.5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</row>
    <row r="1049" spans="1:26" ht="13.5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</row>
    <row r="1050" spans="1:26" ht="13.5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</row>
    <row r="1051" spans="1:26" ht="13.5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</row>
    <row r="1052" spans="1:26" ht="13.5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</row>
    <row r="1053" spans="1:26" ht="13.5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</row>
    <row r="1054" spans="1:26" ht="13.5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</row>
    <row r="1055" spans="1:26" ht="13.5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</row>
    <row r="1056" spans="1:26" ht="13.5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</row>
    <row r="1057" spans="1:26" ht="13.5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</row>
    <row r="1058" spans="1:26" ht="13.5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</row>
    <row r="1059" spans="1:26" ht="13.5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</row>
    <row r="1060" spans="1:26" ht="13.5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</row>
    <row r="1061" spans="1:26" ht="13.5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</row>
    <row r="1062" spans="1:26" ht="13.5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</row>
    <row r="1063" spans="1:26" ht="13.5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</row>
    <row r="1064" spans="1:26" ht="13.5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</row>
    <row r="1065" spans="1:26" ht="13.5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</row>
    <row r="1066" spans="1:26" ht="13.5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</row>
    <row r="1067" spans="1:26" ht="13.5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</row>
    <row r="1068" spans="1:26" ht="13.5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</row>
    <row r="1069" spans="1:26" ht="13.5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</row>
  </sheetData>
  <sheetProtection sheet="1" objects="1" scenarios="1"/>
  <mergeCells count="25">
    <mergeCell ref="B114:B116"/>
    <mergeCell ref="B117:B119"/>
    <mergeCell ref="A34:A57"/>
    <mergeCell ref="A61:A89"/>
    <mergeCell ref="B61:B67"/>
    <mergeCell ref="B68:B74"/>
    <mergeCell ref="B75:B81"/>
    <mergeCell ref="B82:B84"/>
    <mergeCell ref="A99:A122"/>
    <mergeCell ref="B120:B122"/>
    <mergeCell ref="B99:B101"/>
    <mergeCell ref="B102:B104"/>
    <mergeCell ref="B105:B107"/>
    <mergeCell ref="B108:B110"/>
    <mergeCell ref="B111:B113"/>
    <mergeCell ref="D97:G97"/>
    <mergeCell ref="H97:K97"/>
    <mergeCell ref="D12:G12"/>
    <mergeCell ref="A14:A17"/>
    <mergeCell ref="B34:B40"/>
    <mergeCell ref="B41:B46"/>
    <mergeCell ref="B47:B51"/>
    <mergeCell ref="B52:B54"/>
    <mergeCell ref="B55:B57"/>
    <mergeCell ref="B85:B87"/>
  </mergeCells>
  <hyperlinks>
    <hyperlink ref="A3" r:id="rId1"/>
    <hyperlink ref="C14" r:id="rId2"/>
    <hyperlink ref="C15" r:id="rId3"/>
    <hyperlink ref="C16" r:id="rId4"/>
    <hyperlink ref="C17" r:id="rId5"/>
    <hyperlink ref="C26" r:id="rId6"/>
    <hyperlink ref="D34" r:id="rId7"/>
    <hyperlink ref="D35" r:id="rId8"/>
    <hyperlink ref="D36" r:id="rId9"/>
    <hyperlink ref="D37" r:id="rId10"/>
    <hyperlink ref="D38" r:id="rId11"/>
    <hyperlink ref="D39" r:id="rId12"/>
    <hyperlink ref="D40" r:id="rId13"/>
    <hyperlink ref="D41" r:id="rId14"/>
    <hyperlink ref="D42" r:id="rId15"/>
    <hyperlink ref="D43" r:id="rId16"/>
    <hyperlink ref="D44" r:id="rId17"/>
    <hyperlink ref="D45" r:id="rId18"/>
    <hyperlink ref="D46" r:id="rId19"/>
    <hyperlink ref="D47" r:id="rId20"/>
    <hyperlink ref="D48" r:id="rId21"/>
    <hyperlink ref="D49" r:id="rId22"/>
    <hyperlink ref="D50" r:id="rId23"/>
    <hyperlink ref="D51" r:id="rId24"/>
    <hyperlink ref="D52" r:id="rId25"/>
    <hyperlink ref="D53" r:id="rId26"/>
    <hyperlink ref="D54" r:id="rId27"/>
    <hyperlink ref="D55" r:id="rId28"/>
    <hyperlink ref="D56" r:id="rId29"/>
    <hyperlink ref="D57" r:id="rId30"/>
    <hyperlink ref="D61" r:id="rId31"/>
    <hyperlink ref="D62" r:id="rId32"/>
    <hyperlink ref="D63" r:id="rId33"/>
    <hyperlink ref="D64" r:id="rId34"/>
    <hyperlink ref="D65" r:id="rId35"/>
    <hyperlink ref="D66" r:id="rId36"/>
    <hyperlink ref="D67" r:id="rId37"/>
    <hyperlink ref="D68" r:id="rId38"/>
    <hyperlink ref="D69" r:id="rId39"/>
    <hyperlink ref="D70" r:id="rId40"/>
    <hyperlink ref="D71" r:id="rId41"/>
    <hyperlink ref="D72" r:id="rId42"/>
    <hyperlink ref="D73" r:id="rId43"/>
    <hyperlink ref="D74" r:id="rId44"/>
    <hyperlink ref="D75" r:id="rId45"/>
    <hyperlink ref="D76" r:id="rId46"/>
    <hyperlink ref="D77" r:id="rId47"/>
    <hyperlink ref="D78" r:id="rId48"/>
    <hyperlink ref="D79" r:id="rId49"/>
    <hyperlink ref="D80" r:id="rId50"/>
    <hyperlink ref="D81" r:id="rId51"/>
    <hyperlink ref="D82" r:id="rId52"/>
    <hyperlink ref="D83" r:id="rId53"/>
    <hyperlink ref="D84" r:id="rId54"/>
    <hyperlink ref="D85" r:id="rId55"/>
    <hyperlink ref="D86" r:id="rId56"/>
    <hyperlink ref="D87" r:id="rId57"/>
    <hyperlink ref="D88" r:id="rId58"/>
    <hyperlink ref="D89" r:id="rId59"/>
    <hyperlink ref="C99" r:id="rId60"/>
    <hyperlink ref="C102" r:id="rId61"/>
    <hyperlink ref="C105" r:id="rId62"/>
    <hyperlink ref="C108" r:id="rId63"/>
    <hyperlink ref="C111" r:id="rId64"/>
    <hyperlink ref="C114" r:id="rId65"/>
    <hyperlink ref="C117" r:id="rId66"/>
    <hyperlink ref="C120" r:id="rId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2.6328125" defaultRowHeight="15.75" customHeight="1"/>
  <cols>
    <col min="1" max="1" width="52.36328125" customWidth="1"/>
    <col min="2" max="2" width="38.6328125" customWidth="1"/>
    <col min="4" max="4" width="126" customWidth="1"/>
    <col min="6" max="8" width="16.36328125" customWidth="1"/>
    <col min="9" max="11" width="19.36328125" customWidth="1"/>
  </cols>
  <sheetData>
    <row r="1" spans="1:26" ht="15.75" customHeight="1">
      <c r="A1" s="56" t="s">
        <v>91</v>
      </c>
      <c r="B1" s="56" t="s">
        <v>92</v>
      </c>
      <c r="C1" s="56" t="s">
        <v>93</v>
      </c>
      <c r="D1" s="56" t="s">
        <v>94</v>
      </c>
      <c r="E1" s="56" t="s">
        <v>95</v>
      </c>
      <c r="F1" s="56" t="s">
        <v>96</v>
      </c>
      <c r="G1" s="56" t="s">
        <v>97</v>
      </c>
      <c r="H1" s="56" t="s">
        <v>98</v>
      </c>
      <c r="I1" s="56" t="s">
        <v>99</v>
      </c>
      <c r="J1" s="56" t="s">
        <v>100</v>
      </c>
      <c r="K1" s="56" t="s">
        <v>101</v>
      </c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15.75" customHeight="1">
      <c r="A2" s="56" t="s">
        <v>6</v>
      </c>
      <c r="B2" s="56" t="s">
        <v>102</v>
      </c>
      <c r="C2" s="57">
        <v>2022</v>
      </c>
      <c r="D2" s="56" t="s">
        <v>103</v>
      </c>
      <c r="E2" s="56" t="s">
        <v>104</v>
      </c>
      <c r="F2" s="57">
        <v>1.1563000000000001</v>
      </c>
      <c r="G2" s="58">
        <v>0.51</v>
      </c>
      <c r="H2" s="58">
        <v>10.942499999999999</v>
      </c>
      <c r="I2" s="56" t="s">
        <v>105</v>
      </c>
      <c r="J2" s="56" t="s">
        <v>106</v>
      </c>
      <c r="K2" s="56" t="s">
        <v>106</v>
      </c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15.75" customHeight="1">
      <c r="A3" s="56" t="s">
        <v>76</v>
      </c>
      <c r="B3" s="56" t="s">
        <v>102</v>
      </c>
      <c r="C3" s="57">
        <v>2022</v>
      </c>
      <c r="D3" s="56" t="s">
        <v>103</v>
      </c>
      <c r="E3" s="56" t="s">
        <v>107</v>
      </c>
      <c r="F3" s="57">
        <v>0.21675875</v>
      </c>
      <c r="G3" s="58">
        <v>3.8800000000000001E-2</v>
      </c>
      <c r="H3" s="58">
        <v>2.7313000000000001</v>
      </c>
      <c r="I3" s="56" t="s">
        <v>105</v>
      </c>
      <c r="J3" s="56" t="s">
        <v>106</v>
      </c>
      <c r="K3" s="56" t="s">
        <v>106</v>
      </c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5.75" customHeight="1">
      <c r="A4" s="56" t="s">
        <v>21</v>
      </c>
      <c r="B4" s="56" t="s">
        <v>102</v>
      </c>
      <c r="C4" s="57">
        <v>2022</v>
      </c>
      <c r="D4" s="56" t="s">
        <v>103</v>
      </c>
      <c r="E4" s="56" t="s">
        <v>22</v>
      </c>
      <c r="F4" s="57">
        <v>2.7490000000000001E-2</v>
      </c>
      <c r="G4" s="58">
        <v>0.02</v>
      </c>
      <c r="H4" s="58">
        <v>0.31</v>
      </c>
      <c r="I4" s="56" t="s">
        <v>105</v>
      </c>
      <c r="J4" s="56" t="s">
        <v>106</v>
      </c>
      <c r="K4" s="56" t="s">
        <v>106</v>
      </c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5.75" customHeight="1">
      <c r="A5" s="56" t="s">
        <v>24</v>
      </c>
      <c r="B5" s="56" t="s">
        <v>102</v>
      </c>
      <c r="C5" s="57">
        <v>2022</v>
      </c>
      <c r="D5" s="56" t="s">
        <v>103</v>
      </c>
      <c r="E5" s="56" t="s">
        <v>108</v>
      </c>
      <c r="F5" s="57">
        <v>4.5924199999999998E-2</v>
      </c>
      <c r="G5" s="58">
        <v>1.2500000000000001E-2</v>
      </c>
      <c r="H5" s="58">
        <v>0.62666666666666659</v>
      </c>
      <c r="I5" s="56" t="s">
        <v>105</v>
      </c>
      <c r="J5" s="56" t="s">
        <v>106</v>
      </c>
      <c r="K5" s="56" t="s">
        <v>106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5.75" customHeight="1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5.75" customHeight="1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5.75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5.7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15.7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spans="1:26" ht="15.75" customHeight="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ht="15.75" customHeight="1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ht="15.75" customHeight="1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5.75" customHeight="1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5.75" customHeight="1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15.75" customHeigh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5.7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5.75" customHeight="1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5.7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5.75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5.7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2.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2.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2.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2.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2.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2.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2.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2.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2.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2.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12.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2.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2.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2.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2.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2.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2.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2.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2.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2.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2.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2.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2.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2.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2.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2.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2.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2.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2.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2.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2.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2.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2.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2.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2.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2.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2.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2.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2.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2.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2.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2.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2.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2.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2.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2.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2.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2.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2.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2.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2.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2.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2.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2.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2.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2.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2.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2.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2.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2.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2.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2.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2.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2.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2.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2.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2.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2.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2.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2.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2.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2.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2.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2.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2.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2.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2.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2.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2.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2.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2.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2.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2.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2.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2.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2.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2.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2.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2.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2.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2.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2.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2.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2.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2.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2.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2.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2.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2.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2.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2.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2.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2.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2.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2.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2.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2.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2.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2.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2.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2.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2.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2.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2.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2.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2.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2.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2.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2.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2.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2.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2.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2.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2.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2.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2.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2.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2.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2.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2.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2.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2.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2.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2.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2.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2.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2.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2.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2.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2.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2.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2.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2.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2.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2.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2.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2.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2.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2.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2.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2.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2.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2.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2.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2.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2.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2.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2.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2.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2.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2.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2.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2.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2.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2.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2.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2.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2.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2.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2.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2.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2.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2.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2.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2.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2.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2.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2.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2.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2.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2.5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2.5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2.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2.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2.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2.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2.5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2.5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2.5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2.5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2.5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2.5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2.5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2.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2.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2.5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2.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2.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2.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2.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2.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2.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2.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2.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2.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2.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2.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2.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2.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2.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2.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2.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2.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2.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2.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2.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2.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2.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2.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2.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2.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2.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2.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2.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2.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2.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2.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2.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2.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2.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2.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2.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2.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2.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2.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2.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2.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2.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2.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2.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2.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2.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2.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2.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2.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2.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2.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2.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2.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2.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2.5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2.5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2.5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2.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2.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2.5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2.5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2.5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2.5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2.5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2.5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2.5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2.5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2.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2.5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2.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2.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2.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2.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2.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2.5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2.5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2.5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2.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2.5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2.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2.5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2.5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2.5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2.5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2.5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2.5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2.5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2.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2.5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2.5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2.5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2.5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2.5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2.5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2.5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2.5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2.5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2.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2.5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2.5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2.5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2.5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2.5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2.5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2.5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2.5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2.5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2.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2.5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2.5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2.5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2.5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2.5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2.5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2.5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2.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2.5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2.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2.5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2.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2.5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2.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2.5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2.5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2.5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2.5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2.5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2.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2.5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2.5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2.5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2.5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2.5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2.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2.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2.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2.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2.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2.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2.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2.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2.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2.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2.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2.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2.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2.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2.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2.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2.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2.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2.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2.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2.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2.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2.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2.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2.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2.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2.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2.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2.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2.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2.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2.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2.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2.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2.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2.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2.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2.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2.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2.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2.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2.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2.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2.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2.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2.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2.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2.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2.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2.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2.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2.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2.5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2.5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2.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2.5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2.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2.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2.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2.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2.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2.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2.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2.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2.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2.5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2.5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2.5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2.5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2.5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2.5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2.5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2.5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2.5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2.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2.5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2.5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2.5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2.5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2.5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2.5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2.5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2.5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2.5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2.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2.5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2.5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2.5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2.5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2.5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2.5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2.5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2.5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2.5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2.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2.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2.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2.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2.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2.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2.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2.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2.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2.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2.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2.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2.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2.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2.5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2.5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2.5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2.5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2.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2.5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2.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2.5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2.5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2.5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2.5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2.5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2.5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2.5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2.5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2.5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2.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2.5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2.5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2.5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2.5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2.5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2.5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2.5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2.5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2.5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2.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2.5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2.5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2.5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2.5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2.5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2.5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2.5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2.5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2.5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2.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2.5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2.5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2.5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2.5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2.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2.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2.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2.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2.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2.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2.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2.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2.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2.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2.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2.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2.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2.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2.5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2.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2.5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2.5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2.5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2.5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2.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2.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2.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2.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2.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2.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2.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2.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2.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2.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2.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2.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2.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2.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2.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2.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2.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2.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2.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2.5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2.5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2.5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2.5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2.5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2.5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2.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2.5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2.5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2.5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2.5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2.5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2.5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2.5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2.5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2.5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2.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2.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2.5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2.5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2.5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2.5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2.5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2.5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2.5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2.5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2.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2.5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2.5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2.5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2.5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2.5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2.5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2.5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2.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2.5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2.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2.5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2.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2.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2.5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2.5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2.5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2.5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2.5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2.5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2.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2.5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2.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2.5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2.5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2.5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2.5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2.5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2.5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2.5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2.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2.5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2.5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2.5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2.5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2.5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2.5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2.5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2.5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2.5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2.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2.5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2.5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2.5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2.5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2.5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2.5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2.5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2.5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2.5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2.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2.5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2.5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2.5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2.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2.5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2.5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2.5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2.5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2.5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2.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2.5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2.5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2.5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2.5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2.5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2.5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2.5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2.5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2.5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2.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2.5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2.5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2.5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2.5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2.5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2.5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2.5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2.5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2.5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2.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2.5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2.5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2.5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2.5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2.5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2.5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2.5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2.5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2.5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2.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2.5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2.5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2.5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2.5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2.5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2.5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2.5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2.5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2.5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2.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2.5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2.5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2.5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2.5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2.5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2.5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2.5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2.5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2.5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2.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2.5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2.5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2.5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2.5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2.5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2.5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2.5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2.5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2.5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2.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2.5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2.5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2.5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2.5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2.5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2.5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2.5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2.5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2.5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2.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2.5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2.5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2.5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2.5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2.5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2.5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2.5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2.5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2.5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2.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2.5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2.5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2.5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2.5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2.5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2.5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2.5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2.5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2.5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2.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2.5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2.5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2.5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2.5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2.5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2.5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2.5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2.5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2.5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2.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2.5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2.5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2.5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2.5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2.5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2.5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2.5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2.5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2.5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2.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2.5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2.5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2.5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2.5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2.5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2.5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2.5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2.5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2.5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2.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2.5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2.5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2.5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2.5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2.5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2.5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2.5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2.5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2.5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2.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2.5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2.5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2.5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2.5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2.5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2.5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2.5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2.5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2.5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2.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2.5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2.5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2.5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2.5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2.5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2.5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2.5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2.5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2.5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2.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2.5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2.5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2.5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2.5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2.5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2.5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2.5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2.5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2.5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2.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2.5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2.5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2.5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2.5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2.5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2.5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2.5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2.5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2.5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2.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2.5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2.5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2.5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2.5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2.5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2.5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2.5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2.5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2.5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2.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2.5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2.5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2.5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2.5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2.5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2.5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2.5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2.5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2.5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2.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2.5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2.5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2.5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2.5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2.5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2.5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2.5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2.5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2.5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2.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2.5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2.5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2.5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2.5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2.5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2.5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2.5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2.5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2.5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2.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2.5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2.5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2.5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2.5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2.5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2.5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2.5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2.5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2.5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2.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2.5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2.5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2.5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2.5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2.5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2.5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2.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2.5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2.5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2.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2.5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2.5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2.5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2.5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2.5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2.5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2.5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2.5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2.5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2.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2.5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2.5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2.5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2.5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2.5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2.5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2.5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2.5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2.5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2.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2.5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2.5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2.5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2.5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2.5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2.5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2.5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2.5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2.5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2.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2.5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2.5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2.5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2.5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2.5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2.5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2.5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2.5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2.5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2.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2.5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2.5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2.5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2.5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2.5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2.5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2.5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2.5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2.5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2.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2.5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2.5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2.5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2.5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2.5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2.5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2.5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2.5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2.5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2.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2.5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2.5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2.5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2.5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2.5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2.5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2.5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2.5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2.5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2.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2.5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2.5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2.5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2.5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2.5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2.5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2.5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2.5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2.5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2.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2.5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2.5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2.5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2.5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2.5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2.5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2.5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2.5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2.5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2.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2.5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2.5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2.5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2.5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2.5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2.5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2.5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2.5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2.5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2.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2.5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2.5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2.5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2.5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2.5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2.5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2.5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2.5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2.5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2.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2.5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2.5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2.5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2.5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2.5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2.5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2.5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2.5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2.5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2.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2.5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2.5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2.5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2.5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2.5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2.5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2.5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2.5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2.5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2.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2.5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2.5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2.5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2.5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2.5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2.5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2.5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2.5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2.5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2.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2.5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2.5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2.5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2.5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2.5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Freight (3.4) DEFRA 2022</vt:lpstr>
      <vt:lpstr>Freight 3.4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Ross Lynch</cp:lastModifiedBy>
  <dcterms:modified xsi:type="dcterms:W3CDTF">2023-10-31T17:15:22Z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